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1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DIO-prihodi'!$B$31</definedName>
    <definedName name="_GoBack" localSheetId="2">'OPĆI DIO-RASHODI'!#REF!</definedName>
    <definedName name="_xlnm.Print_Area" localSheetId="2">'OPĆI DIO-RASHODI'!$A$1:$I$96</definedName>
    <definedName name="_xlnm.Print_Area" localSheetId="3">'POSEBNI DIO'!$A$1:$K$244</definedName>
  </definedNames>
  <calcPr fullCalcOnLoad="1"/>
</workbook>
</file>

<file path=xl/sharedStrings.xml><?xml version="1.0" encoding="utf-8"?>
<sst xmlns="http://schemas.openxmlformats.org/spreadsheetml/2006/main" count="607" uniqueCount="350">
  <si>
    <t>BROJČANA OZNAKA I NAZIV</t>
  </si>
  <si>
    <t>IZVRŠENJE 2020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</si>
  <si>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</si>
  <si>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</si>
  <si>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</si>
  <si>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</si>
  <si>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</si>
  <si>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</si>
  <si>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</si>
  <si>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</si>
  <si>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</si>
  <si>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</si>
  <si>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</si>
  <si>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</si>
  <si>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</si>
  <si>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</si>
  <si>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</si>
  <si>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</si>
  <si>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</si>
  <si>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</si>
  <si>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</si>
  <si>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</si>
  <si>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</si>
  <si>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</si>
  <si>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</si>
  <si>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</si>
  <si>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</si>
  <si>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</si>
  <si>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</si>
  <si>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</si>
  <si>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</si>
  <si>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</si>
  <si>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</si>
  <si>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</si>
  <si>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</si>
  <si>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</si>
  <si>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</si>
  <si>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</si>
  <si>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</si>
  <si>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</si>
  <si>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</si>
  <si>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</si>
  <si>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</si>
  <si>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</si>
  <si>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</si>
  <si>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</si>
  <si>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</si>
  <si>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</si>
  <si>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</si>
  <si>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</si>
  <si>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</si>
  <si>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</si>
  <si>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</si>
  <si>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</si>
  <si>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</si>
  <si>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</si>
  <si>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</si>
  <si>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</si>
  <si>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</si>
  <si>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</si>
  <si>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</si>
  <si>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</si>
  <si>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KNJIGE</t>
  </si>
  <si>
    <t>3722</t>
  </si>
  <si>
    <t>PRIJEVOZ UČENIKA</t>
  </si>
  <si>
    <t>IZVOR FINANCIRANJA</t>
  </si>
  <si>
    <t>6 = 5/2*100</t>
  </si>
  <si>
    <t xml:space="preserve">Račun prihoda/
primitka </t>
  </si>
  <si>
    <t>Naziv računa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</si>
  <si>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</si>
  <si>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</si>
  <si>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</si>
  <si>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</si>
  <si>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</si>
  <si>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</si>
  <si>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</si>
  <si>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</si>
  <si>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</si>
  <si>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</si>
  <si>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</si>
  <si>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</si>
  <si>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</si>
  <si>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</si>
  <si>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</si>
  <si>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</si>
  <si>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</si>
  <si>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</si>
  <si>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</si>
  <si>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</si>
  <si>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</si>
  <si>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</si>
  <si>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</si>
  <si>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</si>
  <si>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</si>
  <si>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</si>
  <si>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</si>
  <si>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</si>
  <si>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</si>
  <si>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</si>
  <si>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</si>
  <si>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</si>
  <si>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</si>
  <si>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</si>
  <si>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</si>
  <si>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</si>
  <si>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</si>
  <si>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</si>
  <si>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</si>
  <si>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</si>
  <si>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</si>
  <si>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</si>
  <si>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</si>
  <si>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</si>
  <si>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</si>
  <si>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</si>
  <si>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</si>
  <si>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</si>
  <si>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</si>
  <si>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</si>
  <si>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</si>
  <si>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</si>
  <si>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</si>
  <si>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</si>
  <si>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</si>
  <si>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</si>
  <si>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</si>
  <si>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</si>
  <si>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</si>
  <si>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</si>
  <si>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</si>
  <si>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</si>
  <si>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</si>
  <si>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</si>
  <si>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</si>
  <si>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</si>
  <si>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</si>
  <si>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</si>
  <si>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</si>
  <si>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</si>
  <si>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</si>
  <si>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</si>
  <si>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</si>
  <si>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</si>
  <si>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</si>
  <si>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</si>
  <si>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</si>
  <si>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</si>
  <si>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</si>
  <si>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</si>
  <si>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</si>
  <si>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</si>
  <si>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</si>
  <si>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</si>
  <si>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</si>
  <si>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</si>
  <si>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</si>
  <si>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</si>
  <si>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</si>
  <si>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</si>
  <si>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</si>
  <si>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</si>
  <si>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</si>
  <si>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</si>
  <si>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</si>
  <si>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</si>
  <si>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</si>
  <si>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</si>
  <si>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</si>
  <si>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</si>
  <si>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</si>
  <si>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</si>
  <si>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</si>
  <si>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</si>
  <si>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</si>
  <si>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</si>
  <si>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</si>
  <si>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</si>
  <si>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</si>
  <si>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</si>
  <si>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</si>
  <si>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</si>
  <si>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</si>
  <si>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</si>
  <si>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</si>
  <si>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</si>
  <si>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</si>
  <si>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</si>
  <si>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</si>
  <si>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</si>
  <si>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</si>
  <si>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</si>
  <si>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</si>
  <si>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</si>
  <si>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</si>
  <si>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</si>
  <si>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</si>
  <si>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</si>
  <si>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</si>
  <si>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</si>
  <si>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</si>
  <si>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</si>
  <si>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</si>
  <si>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</si>
  <si>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</si>
  <si>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</si>
  <si>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</si>
  <si>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</si>
  <si>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</si>
  <si>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</si>
  <si>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</si>
  <si>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</si>
  <si>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</si>
  <si>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</si>
  <si>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</si>
  <si>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</si>
  <si>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</si>
  <si>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</si>
  <si>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</si>
  <si>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</si>
  <si>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</si>
  <si>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</si>
  <si>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>OŠ VITOMIR ŠIROLA -PAJO,NEDEŠĆINA</t>
  </si>
  <si>
    <t>OŠ VITOMIR ŠIROLA - PAJO, NEDEŠĆINA</t>
  </si>
  <si>
    <t>IZVORNI PLAN 2021</t>
  </si>
  <si>
    <t>OSTVARENJE/ IZVRŠENJE 2021</t>
  </si>
  <si>
    <t>Izvorni plan 2021</t>
  </si>
  <si>
    <t xml:space="preserve">Ostvarenje 2021. </t>
  </si>
  <si>
    <t xml:space="preserve">Izvorni plan 2021 </t>
  </si>
  <si>
    <t xml:space="preserve">
Izvršenje 2021. </t>
  </si>
  <si>
    <t xml:space="preserve">Izvršenje 2021. </t>
  </si>
  <si>
    <t>Ostale naknade troškova zaposlenika</t>
  </si>
  <si>
    <t>Rashodi za dodat.ulaganja na nefinan.imovini</t>
  </si>
  <si>
    <t>Ulaganja na građvinskim objektima</t>
  </si>
  <si>
    <t xml:space="preserve">IZVORNI PLAN 2021 </t>
  </si>
  <si>
    <t>IZVRŠENJE 2021</t>
  </si>
  <si>
    <t>Redovna djelatnost osnovnih škola</t>
  </si>
  <si>
    <t>A210101</t>
  </si>
  <si>
    <t>Materijalni rashodi OŠ  po kriterijima</t>
  </si>
  <si>
    <t>OSTALE NAKNADE TROŠKOVA ZAPOSLENIMA</t>
  </si>
  <si>
    <t>A210102</t>
  </si>
  <si>
    <t>Materijalni rashodi OŠ  po stvarnom trošku</t>
  </si>
  <si>
    <t>A210104</t>
  </si>
  <si>
    <t>RASHODI ZA ZAPOSLNE</t>
  </si>
  <si>
    <t>PLAĆE (BRUTO)</t>
  </si>
  <si>
    <t>PLAĆE ZA REDOVAN RAD</t>
  </si>
  <si>
    <t>PLAĆE ZA PREKOVREMENI RAD</t>
  </si>
  <si>
    <t>DK-PLAĆE ZA POSEBNE UVJETE</t>
  </si>
  <si>
    <t>OSTALI RASHODI ZA ZAPOSLENE</t>
  </si>
  <si>
    <t>DOPRINOSI NA PLAĆE</t>
  </si>
  <si>
    <t>DOPRINOSI ZA OBVEZNO ZDRAVSTVENO OSIGURANJE</t>
  </si>
  <si>
    <t>NAKNADE ZA PRIJEVOZ, ZA RAD NA TERENU I ODVOJENI ŽIVOT</t>
  </si>
  <si>
    <t>PRITOJBE I NAKNADE</t>
  </si>
  <si>
    <t>Plaće i drugi rashodi za zaposlene OŠ</t>
  </si>
  <si>
    <t>Programi redovna djelatnost iznad standarda</t>
  </si>
  <si>
    <t>A210201</t>
  </si>
  <si>
    <t>Materijalni rashodi OŠ po stvarnom trošku</t>
  </si>
  <si>
    <t>PREMIJE OSIGURANJA</t>
  </si>
  <si>
    <t>Programi obrazovanja iznad standarda</t>
  </si>
  <si>
    <t>A230102</t>
  </si>
  <si>
    <t>Županijska natjecanja</t>
  </si>
  <si>
    <t>NAKN. GRAĐ., KUĆANSTVIMA NA TEMELJU OSIGURANJA I DR. NAKNADE</t>
  </si>
  <si>
    <t xml:space="preserve">OSTALE NAKNADE GRAĐANIMA I KUĆANSTVIMA IZ PRORAČUNA </t>
  </si>
  <si>
    <t>NAKNADE GRAĐANIMA I KUĆANSTVIMA U NARAVI</t>
  </si>
  <si>
    <t>A230106</t>
  </si>
  <si>
    <t>Školska kuhinja</t>
  </si>
  <si>
    <t>A230107</t>
  </si>
  <si>
    <t>Produženi boravak</t>
  </si>
  <si>
    <t>A230115</t>
  </si>
  <si>
    <t>Ostali programi i projekti</t>
  </si>
  <si>
    <t>KNJIGE, UMJ.DJELA I OST. IZLOŽB. VRIJEDNOSTI</t>
  </si>
  <si>
    <t>A230184</t>
  </si>
  <si>
    <t>Zavičajna nastava</t>
  </si>
  <si>
    <t>A230199</t>
  </si>
  <si>
    <t>Školska shema</t>
  </si>
  <si>
    <t>A230203</t>
  </si>
  <si>
    <t>Medni dani</t>
  </si>
  <si>
    <t>A230204</t>
  </si>
  <si>
    <t>Provedba kurikuluma</t>
  </si>
  <si>
    <t>A230205</t>
  </si>
  <si>
    <t>Sredstva zaštite protiv Covid-19</t>
  </si>
  <si>
    <t>Investicijsko održavanje OŠ</t>
  </si>
  <si>
    <t>A240101</t>
  </si>
  <si>
    <t>Investicijsko održavanje OŠ- minimalni</t>
  </si>
  <si>
    <t>Kapitalna ulaganja u OŠ</t>
  </si>
  <si>
    <t>K240301</t>
  </si>
  <si>
    <t>Projektna dokumentacija OŠ</t>
  </si>
  <si>
    <t>RASHODI ZA DODATNA ULAGANJA NA NEFINANC. IMOVINI</t>
  </si>
  <si>
    <t>DODATNA ULAGANJA NA GRAĐEVINSKIM OBJEKTIMA</t>
  </si>
  <si>
    <t>K240311</t>
  </si>
  <si>
    <t>Ulaganja u OŠ</t>
  </si>
  <si>
    <t>Opremanje u OŠ</t>
  </si>
  <si>
    <t>K240501</t>
  </si>
  <si>
    <t>Školski namještaj i oprema</t>
  </si>
  <si>
    <t>K240502</t>
  </si>
  <si>
    <t>Opremanje knjižnica</t>
  </si>
  <si>
    <t>Provedba projekta MOZAIK 4</t>
  </si>
  <si>
    <t>T910801</t>
  </si>
  <si>
    <t>MOZAIK 4</t>
  </si>
  <si>
    <t>A210103</t>
  </si>
  <si>
    <t>Materijalni troškovi OŠ po stvarnom trošku - drugi izvori</t>
  </si>
  <si>
    <t>A230116</t>
  </si>
  <si>
    <t>Školski list, časopisi i knjige</t>
  </si>
  <si>
    <t>A230153</t>
  </si>
  <si>
    <t>Školska natjecanja</t>
  </si>
  <si>
    <t>Predsjednik školskog odbora:</t>
  </si>
  <si>
    <t>NAZIV USTANOVE OŠ VITOMIR ŠIROLA - PAJO, NEDEŠĆINA</t>
  </si>
  <si>
    <t>Miroslav Gužvinec, prof.</t>
  </si>
  <si>
    <t>PLAN 2022</t>
  </si>
  <si>
    <t>OSTVARENJE/IZVRŠENJE 2022</t>
  </si>
  <si>
    <t>INDEKS PLAN 2022./2021.</t>
  </si>
  <si>
    <t>INDEKS IZVRŠENJE 2021./2022.</t>
  </si>
  <si>
    <t>IZVJEŠTAJ O IZVRŠENJU FINANCIJSKOG PLANA ZA 2022. GODINU</t>
  </si>
  <si>
    <t>Miroslav Gužvinec</t>
  </si>
  <si>
    <t>6.841..942,,54</t>
  </si>
  <si>
    <t>Plan 2022.</t>
  </si>
  <si>
    <t>Izvršenje 2022.</t>
  </si>
  <si>
    <t>Indeks Plan2022/2021.</t>
  </si>
  <si>
    <t>Indeks ostvarenje 2022/2021.</t>
  </si>
  <si>
    <t>OSTVARENJE PRIHODA I PRIMITAKA ZA 2022.G.</t>
  </si>
  <si>
    <t>Ostvarenje 2022.</t>
  </si>
  <si>
    <t>Indeks Plan 2022/2021.</t>
  </si>
  <si>
    <t>Indeks Ostvarenje 2022/2021.</t>
  </si>
  <si>
    <t>Troškovi sudskih postupaka</t>
  </si>
  <si>
    <t>Zatezne kamate</t>
  </si>
  <si>
    <t>Ostala nematerijalna imovina</t>
  </si>
  <si>
    <t>432.49</t>
  </si>
  <si>
    <t>IZVRŠENJE 2022</t>
  </si>
  <si>
    <t>INDEKS PLAN 2022/2021.</t>
  </si>
  <si>
    <t>INDEKS IZVRŠENJE 2022/2021.</t>
  </si>
  <si>
    <t>DOPRINOSI ZA OBVEZNO OSIGURANJ U SLUČAJU NEZAPOSLENOSTI</t>
  </si>
  <si>
    <t>TROŠKOVI SUDSKIH POSTUPAKA</t>
  </si>
  <si>
    <t>KNIJGE</t>
  </si>
  <si>
    <t>A230202</t>
  </si>
  <si>
    <t>Građanski odgoj</t>
  </si>
  <si>
    <t>K230206</t>
  </si>
  <si>
    <t>Projekt: FLAG</t>
  </si>
  <si>
    <t>UREĐAJI, STROJEVI I OPREMA ZA OSTALE NAMJENE</t>
  </si>
  <si>
    <t>MATERIJAL I DIJELOVI ZA TEKUĆE I INVESTICIJSKO ODRŽAVANJE</t>
  </si>
  <si>
    <t>OSTALA NEMATERIJALNA IMOVINA</t>
  </si>
  <si>
    <t>MOZAIK 5</t>
  </si>
  <si>
    <t>Provedba projekta MOZAIK 5</t>
  </si>
  <si>
    <t>ZATEZNE KAMATE</t>
  </si>
  <si>
    <t>LICENCE</t>
  </si>
  <si>
    <t>RASHODI ZA NABAVU NEPROIZVEDENE DUGOTRAJNE IMOVINE</t>
  </si>
  <si>
    <t xml:space="preserve">IZVJEŠTAJ O IZVRŠENJU FINANCIJSKOG PLANA ZA 2022. GODINU 
PO PROGRAMSKOJ I  EKONOMSKOJ KLASIFIKACIJI I IZVORIMA FINANCIRANJA </t>
  </si>
  <si>
    <t>IZVRŠENJE RASHODA I IZDATAKA ZA 2022.G.</t>
  </si>
  <si>
    <t>KLASA: 400-04/23-01/01</t>
  </si>
  <si>
    <t>URBROJ: 2144-18-23-1</t>
  </si>
  <si>
    <t>U Nedešćini, 27.3.2023</t>
  </si>
  <si>
    <t>U Nedešćini, 27.3.2023.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</si>
</sst>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5" borderId="10" xfId="0" applyFont="1" applyFill="1" applyBorder="1" applyAlignment="1" applyProtection="1">
      <alignment horizontal="left" vertical="top" wrapText="1" readingOrder="1"/>
      <protection locked="0"/>
    </xf>
    <xf numFmtId="0" fontId="6" fillId="5" borderId="10" xfId="0" applyFont="1" applyFill="1" applyBorder="1" applyAlignment="1" applyProtection="1">
      <alignment vertical="top" wrapText="1" readingOrder="1"/>
      <protection locked="0"/>
    </xf>
    <xf numFmtId="0" fontId="6" fillId="5" borderId="10" xfId="0" applyFont="1" applyFill="1" applyBorder="1" applyAlignment="1" applyProtection="1">
      <alignment vertical="center" wrapText="1" readingOrder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7" fillId="5" borderId="10" xfId="0" applyFont="1" applyFill="1" applyBorder="1" applyAlignment="1" applyProtection="1">
      <alignment horizontal="left" vertical="top" wrapText="1" readingOrder="1"/>
      <protection locked="0"/>
    </xf>
    <xf numFmtId="0" fontId="7" fillId="5" borderId="10" xfId="0" applyFont="1" applyFill="1" applyBorder="1" applyAlignment="1" applyProtection="1">
      <alignment horizontal="center" vertical="center" wrapText="1" readingOrder="1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0" xfId="0" applyFont="1" applyFill="1" applyAlignment="1">
      <alignment/>
    </xf>
    <xf numFmtId="0" fontId="6" fillId="36" borderId="10" xfId="0" applyFont="1" applyFill="1" applyBorder="1" applyAlignment="1" applyProtection="1">
      <alignment horizontal="left" vertical="top" wrapText="1" readingOrder="1"/>
      <protection locked="0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0" xfId="0" applyFont="1" applyFill="1" applyBorder="1" applyAlignment="1" applyProtection="1">
      <alignment horizontal="left" vertical="top" wrapText="1" readingOrder="1"/>
      <protection locked="0"/>
    </xf>
    <xf numFmtId="0" fontId="6" fillId="35" borderId="10" xfId="0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Font="1" applyFill="1" applyBorder="1" applyAlignment="1" applyProtection="1">
      <alignment vertical="center" wrapText="1" readingOrder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center"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192" fontId="2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92" fontId="2" fillId="0" borderId="0" xfId="0" applyNumberFormat="1" applyFont="1" applyFill="1" applyBorder="1" applyAlignment="1">
      <alignment horizontal="center" vertical="center" wrapText="1" readingOrder="1"/>
    </xf>
    <xf numFmtId="192" fontId="28" fillId="0" borderId="0" xfId="0" applyNumberFormat="1" applyFont="1" applyFill="1" applyBorder="1" applyAlignment="1" quotePrefix="1">
      <alignment horizontal="center" wrapText="1" readingOrder="1"/>
    </xf>
    <xf numFmtId="192" fontId="0" fillId="0" borderId="0" xfId="0" applyNumberFormat="1" applyFont="1" applyFill="1" applyBorder="1" applyAlignment="1">
      <alignment horizontal="center" wrapText="1" readingOrder="1"/>
    </xf>
    <xf numFmtId="192" fontId="2" fillId="0" borderId="0" xfId="0" applyNumberFormat="1" applyFont="1" applyFill="1" applyBorder="1" applyAlignment="1" quotePrefix="1">
      <alignment horizontal="center" vertical="center" wrapText="1" readingOrder="1"/>
    </xf>
    <xf numFmtId="0" fontId="2" fillId="0" borderId="20" xfId="0" applyFont="1" applyBorder="1" applyAlignment="1">
      <alignment readingOrder="1"/>
    </xf>
    <xf numFmtId="185" fontId="3" fillId="0" borderId="21" xfId="0" applyNumberFormat="1" applyFont="1" applyBorder="1" applyAlignment="1" applyProtection="1">
      <alignment wrapText="1" readingOrder="1"/>
      <protection locked="0"/>
    </xf>
    <xf numFmtId="0" fontId="0" fillId="0" borderId="22" xfId="0" applyFont="1" applyBorder="1" applyAlignment="1">
      <alignment readingOrder="1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185" fontId="3" fillId="0" borderId="23" xfId="0" applyNumberFormat="1" applyFont="1" applyBorder="1" applyAlignment="1" applyProtection="1">
      <alignment wrapText="1" readingOrder="1"/>
      <protection locked="0"/>
    </xf>
    <xf numFmtId="185" fontId="3" fillId="0" borderId="10" xfId="0" applyNumberFormat="1" applyFont="1" applyBorder="1" applyAlignment="1" applyProtection="1">
      <alignment wrapText="1" readingOrder="1"/>
      <protection locked="0"/>
    </xf>
    <xf numFmtId="185" fontId="3" fillId="0" borderId="24" xfId="0" applyNumberFormat="1" applyFont="1" applyBorder="1" applyAlignment="1" applyProtection="1">
      <alignment wrapText="1" readingOrder="1"/>
      <protection locked="0"/>
    </xf>
    <xf numFmtId="0" fontId="2" fillId="0" borderId="20" xfId="0" applyFont="1" applyBorder="1" applyAlignment="1" applyProtection="1">
      <alignment wrapText="1" readingOrder="1"/>
      <protection locked="0"/>
    </xf>
    <xf numFmtId="185" fontId="0" fillId="0" borderId="21" xfId="0" applyNumberFormat="1" applyFont="1" applyBorder="1" applyAlignment="1" applyProtection="1">
      <alignment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2" fillId="0" borderId="0" xfId="0" applyFont="1" applyBorder="1" applyAlignment="1">
      <alignment readingOrder="1"/>
    </xf>
    <xf numFmtId="185" fontId="3" fillId="0" borderId="15" xfId="0" applyNumberFormat="1" applyFont="1" applyBorder="1" applyAlignment="1" applyProtection="1">
      <alignment wrapText="1" readingOrder="1"/>
      <protection locked="0"/>
    </xf>
    <xf numFmtId="0" fontId="0" fillId="0" borderId="0" xfId="0" applyFont="1" applyBorder="1" applyAlignment="1">
      <alignment readingOrder="1"/>
    </xf>
    <xf numFmtId="0" fontId="2" fillId="0" borderId="0" xfId="0" applyFont="1" applyBorder="1" applyAlignment="1" applyProtection="1">
      <alignment wrapText="1" readingOrder="1"/>
      <protection locked="0"/>
    </xf>
    <xf numFmtId="185" fontId="0" fillId="0" borderId="15" xfId="0" applyNumberFormat="1" applyFont="1" applyBorder="1" applyAlignment="1" applyProtection="1">
      <alignment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192" fontId="0" fillId="0" borderId="15" xfId="0" applyNumberFormat="1" applyFont="1" applyFill="1" applyBorder="1" applyAlignment="1">
      <alignment horizontal="center" wrapText="1" readingOrder="1"/>
    </xf>
    <xf numFmtId="0" fontId="0" fillId="0" borderId="25" xfId="0" applyFont="1" applyBorder="1" applyAlignment="1">
      <alignment readingOrder="1"/>
    </xf>
    <xf numFmtId="0" fontId="0" fillId="0" borderId="26" xfId="0" applyFont="1" applyBorder="1" applyAlignment="1">
      <alignment readingOrder="1"/>
    </xf>
    <xf numFmtId="185" fontId="3" fillId="0" borderId="15" xfId="0" applyNumberFormat="1" applyFont="1" applyBorder="1" applyAlignment="1" applyProtection="1">
      <alignment horizontal="right" wrapText="1" readingOrder="1"/>
      <protection locked="0"/>
    </xf>
    <xf numFmtId="192" fontId="2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7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Layout" workbookViewId="0" topLeftCell="A29">
      <selection activeCell="A43" sqref="A43"/>
    </sheetView>
  </sheetViews>
  <sheetFormatPr defaultColWidth="9.140625" defaultRowHeight="12.75"/>
  <cols>
    <col min="1" max="1" width="33.421875" style="4" customWidth="1"/>
    <col min="2" max="3" width="15.421875" style="4" bestFit="1" customWidth="1"/>
    <col min="4" max="7" width="15.28125" style="4" customWidth="1"/>
    <col min="8" max="8" width="13.8515625" style="4" customWidth="1"/>
    <col min="9" max="9" width="13.140625" style="4" customWidth="1"/>
    <col min="10" max="16384" width="9.140625" style="4" customWidth="1"/>
  </cols>
  <sheetData>
    <row r="1" spans="1:4" ht="12.75">
      <c r="A1" s="4" t="s">
        <v>222</v>
      </c>
      <c r="C1" s="167"/>
      <c r="D1" s="4" t="s">
        <v>311</v>
      </c>
    </row>
    <row r="2" spans="1:9" s="1" customFormat="1" ht="12.75" customHeight="1">
      <c r="A2" s="202" t="s">
        <v>171</v>
      </c>
      <c r="B2" s="202"/>
      <c r="C2" s="202"/>
      <c r="D2" s="202"/>
      <c r="E2" s="202"/>
      <c r="F2" s="202"/>
      <c r="G2" s="202"/>
      <c r="H2" s="202"/>
      <c r="I2" s="169"/>
    </row>
    <row r="3" spans="1:7" s="1" customFormat="1" ht="16.5" customHeight="1">
      <c r="A3" s="198" t="s">
        <v>172</v>
      </c>
      <c r="B3" s="198"/>
      <c r="C3" s="199"/>
      <c r="D3" s="199"/>
      <c r="E3" s="176"/>
      <c r="F3" s="176"/>
      <c r="G3" s="176"/>
    </row>
    <row r="4" spans="1:9" s="141" customFormat="1" ht="38.25">
      <c r="A4" s="140" t="s">
        <v>173</v>
      </c>
      <c r="B4" s="140" t="s">
        <v>220</v>
      </c>
      <c r="C4" s="140" t="s">
        <v>223</v>
      </c>
      <c r="D4" s="140" t="s">
        <v>224</v>
      </c>
      <c r="E4" s="191" t="s">
        <v>307</v>
      </c>
      <c r="F4" s="170" t="s">
        <v>308</v>
      </c>
      <c r="G4" s="171" t="s">
        <v>309</v>
      </c>
      <c r="H4" s="170" t="s">
        <v>310</v>
      </c>
      <c r="I4" s="172"/>
    </row>
    <row r="5" spans="1:9" s="3" customFormat="1" ht="12">
      <c r="A5" s="16">
        <v>1</v>
      </c>
      <c r="B5" s="18">
        <v>2</v>
      </c>
      <c r="C5" s="19">
        <v>3</v>
      </c>
      <c r="D5" s="19">
        <v>5</v>
      </c>
      <c r="E5" s="19"/>
      <c r="F5" s="19"/>
      <c r="G5" s="19"/>
      <c r="H5" s="20"/>
      <c r="I5" s="173"/>
    </row>
    <row r="6" spans="1:9" ht="12.75">
      <c r="A6" s="6" t="s">
        <v>174</v>
      </c>
      <c r="B6" s="7">
        <v>5495137</v>
      </c>
      <c r="C6" s="7">
        <v>6072066</v>
      </c>
      <c r="D6" s="7">
        <v>6277108</v>
      </c>
      <c r="E6" s="177">
        <v>7364041.43</v>
      </c>
      <c r="F6" s="195" t="s">
        <v>313</v>
      </c>
      <c r="G6" s="187">
        <v>1.21</v>
      </c>
      <c r="H6" s="17">
        <v>1.09</v>
      </c>
      <c r="I6" s="174"/>
    </row>
    <row r="7" spans="1:9" ht="25.5">
      <c r="A7" s="6" t="s">
        <v>175</v>
      </c>
      <c r="B7" s="7">
        <v>0</v>
      </c>
      <c r="C7" s="7">
        <v>0</v>
      </c>
      <c r="D7" s="7">
        <v>0</v>
      </c>
      <c r="E7" s="177">
        <v>0</v>
      </c>
      <c r="F7" s="187">
        <v>0</v>
      </c>
      <c r="G7" s="187">
        <v>0</v>
      </c>
      <c r="H7" s="17">
        <v>0</v>
      </c>
      <c r="I7" s="174"/>
    </row>
    <row r="8" spans="1:9" ht="12.75">
      <c r="A8" s="6" t="s">
        <v>176</v>
      </c>
      <c r="B8" s="7">
        <f>SUM(B6:B7)</f>
        <v>5495137</v>
      </c>
      <c r="C8" s="7">
        <f>SUM(C6:C7)</f>
        <v>6072066</v>
      </c>
      <c r="D8" s="7">
        <f>SUM(D6:D7)</f>
        <v>6277108</v>
      </c>
      <c r="E8" s="177">
        <v>7364041.43</v>
      </c>
      <c r="F8" s="187">
        <v>6841942.54</v>
      </c>
      <c r="G8" s="187">
        <v>1.21</v>
      </c>
      <c r="H8" s="17">
        <v>1.09</v>
      </c>
      <c r="I8" s="174"/>
    </row>
    <row r="9" spans="1:9" ht="12.75">
      <c r="A9" s="6" t="s">
        <v>177</v>
      </c>
      <c r="B9" s="7">
        <v>5399544</v>
      </c>
      <c r="C9" s="7">
        <v>5746046</v>
      </c>
      <c r="D9" s="7">
        <v>5957010</v>
      </c>
      <c r="E9" s="177">
        <v>7227102.71</v>
      </c>
      <c r="F9" s="187">
        <v>6629611.4</v>
      </c>
      <c r="G9" s="187">
        <v>1.26</v>
      </c>
      <c r="H9" s="17">
        <v>1.11</v>
      </c>
      <c r="I9" s="174"/>
    </row>
    <row r="10" spans="1:9" ht="25.5">
      <c r="A10" s="6" t="s">
        <v>178</v>
      </c>
      <c r="B10" s="7">
        <v>159346</v>
      </c>
      <c r="C10" s="7">
        <v>326020</v>
      </c>
      <c r="D10" s="7">
        <v>322611</v>
      </c>
      <c r="E10" s="177">
        <v>145804.72</v>
      </c>
      <c r="F10" s="187">
        <v>146877.13</v>
      </c>
      <c r="G10" s="187">
        <v>0.44</v>
      </c>
      <c r="H10" s="17">
        <v>0.46</v>
      </c>
      <c r="I10" s="174"/>
    </row>
    <row r="11" spans="1:9" ht="12.75">
      <c r="A11" s="6" t="s">
        <v>128</v>
      </c>
      <c r="B11" s="7">
        <f>SUM(B9:B10)</f>
        <v>5558890</v>
      </c>
      <c r="C11" s="7">
        <f>SUM(C9:C10)</f>
        <v>6072066</v>
      </c>
      <c r="D11" s="7">
        <f>SUM(D9:D10)</f>
        <v>6279621</v>
      </c>
      <c r="E11" s="177">
        <v>7372907.43</v>
      </c>
      <c r="F11" s="187">
        <v>6776488.53</v>
      </c>
      <c r="G11" s="187">
        <v>1.21</v>
      </c>
      <c r="H11" s="17">
        <v>1.08</v>
      </c>
      <c r="I11" s="174"/>
    </row>
    <row r="12" spans="1:9" ht="12.75">
      <c r="A12" s="6" t="s">
        <v>179</v>
      </c>
      <c r="B12" s="7">
        <f>B8-B11</f>
        <v>-63753</v>
      </c>
      <c r="C12" s="7">
        <f>C8-C11</f>
        <v>0</v>
      </c>
      <c r="D12" s="7">
        <f>D8-D11</f>
        <v>-2513</v>
      </c>
      <c r="E12" s="14">
        <v>-8866</v>
      </c>
      <c r="F12" s="181">
        <v>-65454.01</v>
      </c>
      <c r="G12" s="187"/>
      <c r="H12" s="192"/>
      <c r="I12" s="174"/>
    </row>
    <row r="13" spans="6:7" ht="409.5" customHeight="1" hidden="1">
      <c r="F13" s="193"/>
      <c r="G13" s="194"/>
    </row>
    <row r="14" spans="5:7" ht="15.75" customHeight="1">
      <c r="E14" s="178"/>
      <c r="F14" s="188"/>
      <c r="G14" s="188"/>
    </row>
    <row r="15" spans="1:7" s="1" customFormat="1" ht="16.5" customHeight="1">
      <c r="A15" s="198" t="s">
        <v>180</v>
      </c>
      <c r="B15" s="198"/>
      <c r="C15" s="199"/>
      <c r="D15" s="199"/>
      <c r="G15" s="176"/>
    </row>
    <row r="16" spans="1:9" s="141" customFormat="1" ht="38.25">
      <c r="A16" s="140" t="s">
        <v>173</v>
      </c>
      <c r="B16" s="140" t="s">
        <v>220</v>
      </c>
      <c r="C16" s="140" t="s">
        <v>223</v>
      </c>
      <c r="D16" s="179" t="s">
        <v>224</v>
      </c>
      <c r="E16" s="191" t="s">
        <v>307</v>
      </c>
      <c r="F16" s="170" t="s">
        <v>308</v>
      </c>
      <c r="G16" s="171" t="s">
        <v>309</v>
      </c>
      <c r="H16" s="170" t="s">
        <v>310</v>
      </c>
      <c r="I16" s="175"/>
    </row>
    <row r="17" spans="1:9" s="3" customFormat="1" ht="12">
      <c r="A17" s="16">
        <v>1</v>
      </c>
      <c r="B17" s="18">
        <v>2</v>
      </c>
      <c r="C17" s="19">
        <v>3</v>
      </c>
      <c r="D17" s="19">
        <v>5</v>
      </c>
      <c r="E17" s="19"/>
      <c r="F17" s="19"/>
      <c r="G17" s="19"/>
      <c r="H17" s="20"/>
      <c r="I17" s="173"/>
    </row>
    <row r="18" spans="1:9" ht="25.5">
      <c r="A18" s="6" t="s">
        <v>181</v>
      </c>
      <c r="B18" s="7"/>
      <c r="C18" s="7"/>
      <c r="D18" s="7"/>
      <c r="E18" s="177"/>
      <c r="F18" s="187"/>
      <c r="G18" s="187"/>
      <c r="H18" s="17"/>
      <c r="I18" s="174"/>
    </row>
    <row r="19" spans="1:9" ht="25.5">
      <c r="A19" s="6" t="s">
        <v>182</v>
      </c>
      <c r="B19" s="7"/>
      <c r="C19" s="7"/>
      <c r="D19" s="7"/>
      <c r="E19" s="177"/>
      <c r="F19" s="187"/>
      <c r="G19" s="187"/>
      <c r="H19" s="17"/>
      <c r="I19" s="174"/>
    </row>
    <row r="20" spans="1:9" ht="12.75">
      <c r="A20" s="6" t="s">
        <v>183</v>
      </c>
      <c r="B20" s="7">
        <f>B18-B19</f>
        <v>0</v>
      </c>
      <c r="C20" s="7">
        <f>C18-C19</f>
        <v>0</v>
      </c>
      <c r="D20" s="180">
        <f>D18-D19</f>
        <v>0</v>
      </c>
      <c r="E20" s="181">
        <v>0</v>
      </c>
      <c r="F20" s="181">
        <v>0</v>
      </c>
      <c r="G20" s="181">
        <v>0</v>
      </c>
      <c r="H20" s="17">
        <v>0</v>
      </c>
      <c r="I20" s="174"/>
    </row>
    <row r="21" spans="1:7" ht="12.75">
      <c r="A21" s="2"/>
      <c r="B21" s="2"/>
      <c r="C21" s="2"/>
      <c r="D21" s="2"/>
      <c r="E21" s="2"/>
      <c r="F21" s="2"/>
      <c r="G21" s="2"/>
    </row>
    <row r="22" spans="1:7" s="1" customFormat="1" ht="18" customHeight="1">
      <c r="A22" s="200" t="s">
        <v>192</v>
      </c>
      <c r="B22" s="200"/>
      <c r="C22" s="200"/>
      <c r="D22" s="183"/>
      <c r="E22" s="183"/>
      <c r="F22" s="189"/>
      <c r="G22" s="189"/>
    </row>
    <row r="23" spans="1:9" ht="38.25">
      <c r="A23" s="10" t="s">
        <v>193</v>
      </c>
      <c r="B23" s="7">
        <v>75132</v>
      </c>
      <c r="C23" s="7">
        <v>11379</v>
      </c>
      <c r="D23" s="182">
        <v>11379</v>
      </c>
      <c r="E23" s="177">
        <v>8866</v>
      </c>
      <c r="F23" s="187">
        <v>8864.84</v>
      </c>
      <c r="G23" s="187">
        <v>0.78</v>
      </c>
      <c r="H23" s="17">
        <v>0.78</v>
      </c>
      <c r="I23" s="174"/>
    </row>
    <row r="24" spans="1:9" ht="38.25">
      <c r="A24" s="10" t="s">
        <v>194</v>
      </c>
      <c r="B24" s="15">
        <f>B12+B20+B23</f>
        <v>11379</v>
      </c>
      <c r="C24" s="15">
        <f>C12+C20+C23</f>
        <v>11379</v>
      </c>
      <c r="D24" s="15">
        <f>D12+D20+D23</f>
        <v>8866</v>
      </c>
      <c r="E24" s="184">
        <v>8866</v>
      </c>
      <c r="F24" s="190">
        <v>8864.84</v>
      </c>
      <c r="G24" s="190">
        <v>0.78</v>
      </c>
      <c r="H24" s="17">
        <v>0.78</v>
      </c>
      <c r="I24" s="174"/>
    </row>
    <row r="25" ht="14.25" customHeight="1"/>
    <row r="26" spans="1:7" s="1" customFormat="1" ht="12.75" customHeight="1">
      <c r="A26" s="200" t="s">
        <v>195</v>
      </c>
      <c r="B26" s="200"/>
      <c r="C26" s="201"/>
      <c r="D26" s="201"/>
      <c r="E26" s="185"/>
      <c r="F26" s="168"/>
      <c r="G26" s="168"/>
    </row>
    <row r="27" spans="1:9" ht="25.5">
      <c r="A27" s="10" t="s">
        <v>196</v>
      </c>
      <c r="B27" s="11">
        <f>SUM(B23:C23)</f>
        <v>86511</v>
      </c>
      <c r="C27" s="11">
        <f>SUM(C23:D23)</f>
        <v>22758</v>
      </c>
      <c r="D27" s="12" t="e">
        <f>#REF!-#REF!</f>
        <v>#REF!</v>
      </c>
      <c r="E27" s="184"/>
      <c r="F27" s="190">
        <v>8864.84</v>
      </c>
      <c r="G27" s="190"/>
      <c r="H27" s="17"/>
      <c r="I27" s="174"/>
    </row>
    <row r="28" spans="1:7" ht="12.75">
      <c r="A28" s="13"/>
      <c r="B28" s="14"/>
      <c r="C28" s="14"/>
      <c r="D28" s="14"/>
      <c r="E28" s="14"/>
      <c r="F28" s="14"/>
      <c r="G28" s="14"/>
    </row>
    <row r="29" spans="1:7" s="1" customFormat="1" ht="10.5" customHeight="1">
      <c r="A29" s="198" t="s">
        <v>184</v>
      </c>
      <c r="B29" s="198"/>
      <c r="C29" s="199"/>
      <c r="D29" s="199"/>
      <c r="E29" s="176"/>
      <c r="F29" s="186"/>
      <c r="G29" s="176"/>
    </row>
    <row r="30" spans="1:9" s="141" customFormat="1" ht="38.25">
      <c r="A30" s="140" t="s">
        <v>173</v>
      </c>
      <c r="B30" s="140" t="s">
        <v>220</v>
      </c>
      <c r="C30" s="140" t="s">
        <v>223</v>
      </c>
      <c r="D30" s="140" t="s">
        <v>224</v>
      </c>
      <c r="E30" s="191" t="s">
        <v>307</v>
      </c>
      <c r="F30" s="170" t="s">
        <v>308</v>
      </c>
      <c r="G30" s="171" t="s">
        <v>309</v>
      </c>
      <c r="H30" s="170" t="s">
        <v>310</v>
      </c>
      <c r="I30" s="175"/>
    </row>
    <row r="31" spans="1:9" s="3" customFormat="1" ht="12">
      <c r="A31" s="16">
        <v>1</v>
      </c>
      <c r="B31" s="18">
        <v>2</v>
      </c>
      <c r="C31" s="19">
        <v>3</v>
      </c>
      <c r="D31" s="19">
        <v>5</v>
      </c>
      <c r="E31" s="19"/>
      <c r="F31" s="19"/>
      <c r="G31" s="19"/>
      <c r="H31" s="20"/>
      <c r="I31" s="173"/>
    </row>
    <row r="32" spans="1:9" ht="12.75">
      <c r="A32" s="6" t="s">
        <v>185</v>
      </c>
      <c r="B32" s="7">
        <f>SUM(B8)</f>
        <v>5495137</v>
      </c>
      <c r="C32" s="7">
        <f>SUM(C8)</f>
        <v>6072066</v>
      </c>
      <c r="D32" s="7">
        <f>SUM(D8)</f>
        <v>6277108</v>
      </c>
      <c r="E32" s="177">
        <v>7364041.43</v>
      </c>
      <c r="F32" s="187">
        <v>6833077.7</v>
      </c>
      <c r="G32" s="187">
        <v>1.21</v>
      </c>
      <c r="H32" s="17">
        <v>1.09</v>
      </c>
      <c r="I32" s="174"/>
    </row>
    <row r="33" spans="1:9" ht="12.75">
      <c r="A33" s="6" t="s">
        <v>186</v>
      </c>
      <c r="B33" s="7">
        <v>75132</v>
      </c>
      <c r="C33" s="7">
        <f>SUM(C23)</f>
        <v>11379</v>
      </c>
      <c r="D33" s="7">
        <f>SUM(D23)</f>
        <v>11379</v>
      </c>
      <c r="E33" s="177">
        <v>8866</v>
      </c>
      <c r="F33" s="187">
        <v>8864.84</v>
      </c>
      <c r="G33" s="187">
        <v>0.78</v>
      </c>
      <c r="H33" s="17">
        <v>0.78</v>
      </c>
      <c r="I33" s="174"/>
    </row>
    <row r="34" spans="1:9" ht="25.5">
      <c r="A34" s="6" t="s">
        <v>187</v>
      </c>
      <c r="B34" s="7">
        <f>SUM(B18)</f>
        <v>0</v>
      </c>
      <c r="C34" s="7">
        <f>SUM(C18)</f>
        <v>0</v>
      </c>
      <c r="D34" s="7">
        <f>SUM(D18)</f>
        <v>0</v>
      </c>
      <c r="E34" s="177">
        <v>0</v>
      </c>
      <c r="F34" s="187">
        <v>0</v>
      </c>
      <c r="G34" s="187">
        <v>0</v>
      </c>
      <c r="H34" s="17">
        <v>0</v>
      </c>
      <c r="I34" s="174"/>
    </row>
    <row r="35" spans="1:9" ht="25.5">
      <c r="A35" s="6" t="s">
        <v>188</v>
      </c>
      <c r="B35" s="7">
        <f>SUM(B32:B34)</f>
        <v>5570269</v>
      </c>
      <c r="C35" s="7">
        <f>SUM(C32:C34)</f>
        <v>6083445</v>
      </c>
      <c r="D35" s="7">
        <f>SUM(D32:D34)</f>
        <v>6288487</v>
      </c>
      <c r="E35" s="177">
        <v>7372907.43</v>
      </c>
      <c r="F35" s="187">
        <v>6841942.54</v>
      </c>
      <c r="G35" s="187">
        <v>1.21</v>
      </c>
      <c r="H35" s="17">
        <v>1.09</v>
      </c>
      <c r="I35" s="174"/>
    </row>
    <row r="36" spans="1:9" ht="12.75">
      <c r="A36" s="6" t="s">
        <v>189</v>
      </c>
      <c r="B36" s="7">
        <f>SUM(B11)</f>
        <v>5558890</v>
      </c>
      <c r="C36" s="7">
        <f>SUM(C11)</f>
        <v>6072066</v>
      </c>
      <c r="D36" s="7">
        <f>SUM(D11)</f>
        <v>6279621</v>
      </c>
      <c r="E36" s="14">
        <v>7372907.43</v>
      </c>
      <c r="F36" s="14">
        <v>6776488.53</v>
      </c>
      <c r="G36" s="14">
        <v>1.21</v>
      </c>
      <c r="H36" s="17">
        <v>108</v>
      </c>
      <c r="I36" s="174"/>
    </row>
    <row r="37" spans="1:9" ht="25.5">
      <c r="A37" s="6" t="s">
        <v>190</v>
      </c>
      <c r="B37" s="7">
        <f>SUM(B19)</f>
        <v>0</v>
      </c>
      <c r="C37" s="7">
        <f>SUM(C19)</f>
        <v>0</v>
      </c>
      <c r="D37" s="180">
        <f>SUM(D19)</f>
        <v>0</v>
      </c>
      <c r="E37" s="181">
        <v>0</v>
      </c>
      <c r="F37" s="181">
        <v>0</v>
      </c>
      <c r="G37" s="181">
        <v>0</v>
      </c>
      <c r="H37" s="17">
        <v>0</v>
      </c>
      <c r="I37" s="174"/>
    </row>
    <row r="38" spans="1:9" ht="25.5">
      <c r="A38" s="6" t="s">
        <v>191</v>
      </c>
      <c r="B38" s="7">
        <f>SUM(B36:B37)</f>
        <v>5558890</v>
      </c>
      <c r="C38" s="7">
        <f>SUM(C36:C37)</f>
        <v>6072066</v>
      </c>
      <c r="D38" s="7">
        <f>SUM(D36:D37)</f>
        <v>6279621</v>
      </c>
      <c r="E38" s="14">
        <v>7372907.43</v>
      </c>
      <c r="F38" s="181">
        <v>6776488.53</v>
      </c>
      <c r="G38" s="187">
        <v>1.21</v>
      </c>
      <c r="H38" s="17">
        <v>1.08</v>
      </c>
      <c r="I38" s="174"/>
    </row>
    <row r="39" ht="409.5" customHeight="1" hidden="1"/>
    <row r="40" spans="1:7" ht="12.75">
      <c r="A40" s="4" t="s">
        <v>346</v>
      </c>
      <c r="D40" s="188"/>
      <c r="E40" s="178"/>
      <c r="F40" s="188"/>
      <c r="G40" s="188"/>
    </row>
    <row r="41" spans="1:5" ht="12.75">
      <c r="A41" s="4" t="s">
        <v>347</v>
      </c>
      <c r="C41" s="4" t="s">
        <v>304</v>
      </c>
      <c r="E41" s="188"/>
    </row>
    <row r="42" ht="12.75">
      <c r="C42" s="4" t="s">
        <v>312</v>
      </c>
    </row>
    <row r="43" ht="12.75">
      <c r="A43" s="4" t="s">
        <v>349</v>
      </c>
    </row>
  </sheetData>
  <sheetProtection/>
  <mergeCells count="6">
    <mergeCell ref="A3:D3"/>
    <mergeCell ref="A15:D15"/>
    <mergeCell ref="A22:C22"/>
    <mergeCell ref="A26:D26"/>
    <mergeCell ref="A29:D29"/>
    <mergeCell ref="A2:H2"/>
  </mergeCells>
  <printOptions/>
  <pageMargins left="0.5905511811023623" right="0.5905511811023623" top="0.5905511811023623" bottom="0.5905511811023623" header="0.5905511811023623" footer="0.5905511811023623"/>
  <pageSetup fitToHeight="0" fitToWidth="1" horizontalDpi="600" verticalDpi="600" orientation="landscape" paperSize="9" scale="98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80" zoomScaleNormal="89" zoomScaleSheetLayoutView="80" zoomScalePageLayoutView="0" workbookViewId="0" topLeftCell="A40">
      <selection activeCell="A58" sqref="A58"/>
    </sheetView>
  </sheetViews>
  <sheetFormatPr defaultColWidth="9.140625" defaultRowHeight="30" customHeight="1"/>
  <cols>
    <col min="1" max="1" width="9.28125" style="73" customWidth="1"/>
    <col min="2" max="2" width="42.28125" style="21" customWidth="1"/>
    <col min="3" max="8" width="15.421875" style="51" customWidth="1"/>
    <col min="9" max="9" width="14.28125" style="24" customWidth="1"/>
    <col min="10" max="12" width="16.57421875" style="21" customWidth="1"/>
    <col min="13" max="16" width="15.140625" style="21" customWidth="1"/>
    <col min="17" max="17" width="16.7109375" style="21" hidden="1" customWidth="1"/>
    <col min="18" max="18" width="16.421875" style="21" hidden="1" customWidth="1"/>
    <col min="19" max="19" width="12.57421875" style="21" hidden="1" customWidth="1"/>
    <col min="20" max="20" width="15.140625" style="21" customWidth="1"/>
    <col min="21" max="16384" width="9.140625" style="21" customWidth="1"/>
  </cols>
  <sheetData>
    <row r="1" ht="30" customHeight="1">
      <c r="B1" s="21" t="s">
        <v>221</v>
      </c>
    </row>
    <row r="2" spans="1:11" ht="30" customHeight="1">
      <c r="A2" s="203" t="s">
        <v>318</v>
      </c>
      <c r="B2" s="203"/>
      <c r="C2" s="203"/>
      <c r="D2" s="203"/>
      <c r="E2" s="203"/>
      <c r="F2" s="203"/>
      <c r="G2" s="203"/>
      <c r="H2" s="203"/>
      <c r="I2" s="203"/>
      <c r="J2" s="99"/>
      <c r="K2" s="99"/>
    </row>
    <row r="3" spans="1:9" s="29" customFormat="1" ht="42" customHeight="1">
      <c r="A3" s="70" t="s">
        <v>67</v>
      </c>
      <c r="B3" s="26" t="s">
        <v>68</v>
      </c>
      <c r="C3" s="27" t="s">
        <v>216</v>
      </c>
      <c r="D3" s="28" t="s">
        <v>225</v>
      </c>
      <c r="E3" s="28" t="s">
        <v>226</v>
      </c>
      <c r="F3" s="27" t="s">
        <v>314</v>
      </c>
      <c r="G3" s="27" t="s">
        <v>315</v>
      </c>
      <c r="H3" s="27" t="s">
        <v>316</v>
      </c>
      <c r="I3" s="196" t="s">
        <v>317</v>
      </c>
    </row>
    <row r="4" spans="1:9" s="32" customFormat="1" ht="30" customHeight="1">
      <c r="A4" s="206">
        <v>1</v>
      </c>
      <c r="B4" s="207"/>
      <c r="C4" s="132">
        <v>2</v>
      </c>
      <c r="D4" s="68">
        <v>3</v>
      </c>
      <c r="E4" s="68">
        <v>5</v>
      </c>
      <c r="F4" s="68"/>
      <c r="G4" s="68"/>
      <c r="H4" s="68"/>
      <c r="I4" s="5" t="s">
        <v>69</v>
      </c>
    </row>
    <row r="5" spans="1:9" ht="30" customHeight="1">
      <c r="A5" s="92">
        <v>6</v>
      </c>
      <c r="B5" s="93" t="s">
        <v>211</v>
      </c>
      <c r="C5" s="133">
        <v>5495137</v>
      </c>
      <c r="D5" s="133">
        <v>6072067</v>
      </c>
      <c r="E5" s="133">
        <v>6277108</v>
      </c>
      <c r="F5" s="133">
        <v>7364041.43</v>
      </c>
      <c r="G5" s="133">
        <v>6833077.7</v>
      </c>
      <c r="H5" s="133">
        <v>121.28</v>
      </c>
      <c r="I5" s="89">
        <v>108.86</v>
      </c>
    </row>
    <row r="6" spans="1:9" ht="30" customHeight="1">
      <c r="A6" s="33">
        <v>63</v>
      </c>
      <c r="B6" s="34" t="s">
        <v>77</v>
      </c>
      <c r="C6" s="53">
        <v>4556552</v>
      </c>
      <c r="D6" s="53">
        <v>4687690</v>
      </c>
      <c r="E6" s="53">
        <v>4911690</v>
      </c>
      <c r="F6" s="53">
        <v>6111786.16</v>
      </c>
      <c r="G6" s="53">
        <v>5520908.62</v>
      </c>
      <c r="H6" s="53">
        <v>130.38</v>
      </c>
      <c r="I6" s="9">
        <v>112.4</v>
      </c>
    </row>
    <row r="7" spans="1:9" s="36" customFormat="1" ht="30" customHeight="1">
      <c r="A7" s="33">
        <v>634</v>
      </c>
      <c r="B7" s="34" t="s">
        <v>78</v>
      </c>
      <c r="C7" s="53">
        <f>C8</f>
        <v>0</v>
      </c>
      <c r="D7" s="53">
        <f>D8</f>
        <v>0</v>
      </c>
      <c r="E7" s="53">
        <f>E8</f>
        <v>0</v>
      </c>
      <c r="F7" s="53">
        <v>0</v>
      </c>
      <c r="G7" s="53">
        <v>0</v>
      </c>
      <c r="H7" s="53">
        <v>0</v>
      </c>
      <c r="I7" s="9">
        <v>0</v>
      </c>
    </row>
    <row r="8" spans="1:9" ht="30" customHeight="1">
      <c r="A8" s="37">
        <v>6341</v>
      </c>
      <c r="B8" s="38" t="s">
        <v>159</v>
      </c>
      <c r="C8" s="54">
        <v>0</v>
      </c>
      <c r="D8" s="54"/>
      <c r="E8" s="54">
        <v>0</v>
      </c>
      <c r="F8" s="54">
        <v>0</v>
      </c>
      <c r="G8" s="54">
        <v>0</v>
      </c>
      <c r="H8" s="54">
        <v>0</v>
      </c>
      <c r="I8" s="9">
        <v>0</v>
      </c>
    </row>
    <row r="9" spans="1:9" s="36" customFormat="1" ht="30" customHeight="1">
      <c r="A9" s="33">
        <v>636</v>
      </c>
      <c r="B9" s="34" t="s">
        <v>79</v>
      </c>
      <c r="C9" s="53">
        <v>4507059</v>
      </c>
      <c r="D9" s="53">
        <f>SUM(D10:D11)</f>
        <v>4665040</v>
      </c>
      <c r="E9" s="53">
        <v>4870880</v>
      </c>
      <c r="F9" s="53">
        <v>6029807.79</v>
      </c>
      <c r="G9" s="53">
        <v>5520908.62</v>
      </c>
      <c r="H9" s="53">
        <v>129.26</v>
      </c>
      <c r="I9" s="9">
        <v>113.35</v>
      </c>
    </row>
    <row r="10" spans="1:9" ht="30" customHeight="1">
      <c r="A10" s="37">
        <v>6361</v>
      </c>
      <c r="B10" s="38" t="s">
        <v>140</v>
      </c>
      <c r="C10" s="54">
        <v>4391254</v>
      </c>
      <c r="D10" s="54">
        <v>4597443</v>
      </c>
      <c r="E10" s="54">
        <v>4783283</v>
      </c>
      <c r="F10" s="54">
        <v>5968647.95</v>
      </c>
      <c r="G10" s="54">
        <v>5439747.78</v>
      </c>
      <c r="H10" s="54">
        <v>129.83</v>
      </c>
      <c r="I10" s="9">
        <v>113.72</v>
      </c>
    </row>
    <row r="11" spans="1:9" ht="30" customHeight="1">
      <c r="A11" s="37">
        <v>6362</v>
      </c>
      <c r="B11" s="38" t="s">
        <v>141</v>
      </c>
      <c r="C11" s="54">
        <v>115805</v>
      </c>
      <c r="D11" s="54">
        <v>67597</v>
      </c>
      <c r="E11" s="54">
        <v>87597</v>
      </c>
      <c r="F11" s="54">
        <v>61159.84</v>
      </c>
      <c r="G11" s="54">
        <v>81159.84</v>
      </c>
      <c r="H11" s="54">
        <v>90.48</v>
      </c>
      <c r="I11" s="9">
        <v>92.65</v>
      </c>
    </row>
    <row r="12" spans="1:9" s="36" customFormat="1" ht="30" customHeight="1">
      <c r="A12" s="33">
        <v>638</v>
      </c>
      <c r="B12" s="34" t="s">
        <v>142</v>
      </c>
      <c r="C12" s="53">
        <v>49493</v>
      </c>
      <c r="D12" s="53">
        <v>22650</v>
      </c>
      <c r="E12" s="53">
        <v>40810</v>
      </c>
      <c r="F12" s="53">
        <v>81978.37</v>
      </c>
      <c r="G12" s="53">
        <v>0</v>
      </c>
      <c r="H12" s="53">
        <v>361.94</v>
      </c>
      <c r="I12" s="9">
        <v>0</v>
      </c>
    </row>
    <row r="13" spans="1:9" ht="30" customHeight="1">
      <c r="A13" s="37">
        <v>6381</v>
      </c>
      <c r="B13" s="38" t="s">
        <v>143</v>
      </c>
      <c r="C13" s="54">
        <v>49493</v>
      </c>
      <c r="D13" s="54">
        <v>22650</v>
      </c>
      <c r="E13" s="54">
        <v>40810</v>
      </c>
      <c r="F13" s="54">
        <v>81978.37</v>
      </c>
      <c r="G13" s="54">
        <v>0</v>
      </c>
      <c r="H13" s="54">
        <v>361.94</v>
      </c>
      <c r="I13" s="9">
        <v>0</v>
      </c>
    </row>
    <row r="14" spans="1:9" ht="30" customHeight="1">
      <c r="A14" s="33">
        <v>64</v>
      </c>
      <c r="B14" s="34" t="s">
        <v>145</v>
      </c>
      <c r="C14" s="53">
        <f>SUM(C15,C17)</f>
        <v>0</v>
      </c>
      <c r="D14" s="53">
        <f>SUM(D15,D17)</f>
        <v>0</v>
      </c>
      <c r="E14" s="53">
        <f>SUM(E15,E17)</f>
        <v>0</v>
      </c>
      <c r="F14" s="53">
        <v>0</v>
      </c>
      <c r="G14" s="53">
        <v>0.08</v>
      </c>
      <c r="H14" s="53">
        <v>0</v>
      </c>
      <c r="I14" s="9">
        <v>0</v>
      </c>
    </row>
    <row r="15" spans="1:9" s="36" customFormat="1" ht="30" customHeight="1">
      <c r="A15" s="33">
        <v>641</v>
      </c>
      <c r="B15" s="34" t="s">
        <v>146</v>
      </c>
      <c r="C15" s="53">
        <f>C16</f>
        <v>0</v>
      </c>
      <c r="D15" s="53">
        <f>D16</f>
        <v>0</v>
      </c>
      <c r="E15" s="53">
        <f>E16</f>
        <v>0</v>
      </c>
      <c r="F15" s="53">
        <v>0</v>
      </c>
      <c r="G15" s="53">
        <v>0.08</v>
      </c>
      <c r="H15" s="53">
        <v>0</v>
      </c>
      <c r="I15" s="9">
        <v>0</v>
      </c>
    </row>
    <row r="16" spans="1:9" ht="30" customHeight="1">
      <c r="A16" s="37">
        <v>6413</v>
      </c>
      <c r="B16" s="38" t="s">
        <v>160</v>
      </c>
      <c r="C16" s="54">
        <v>0</v>
      </c>
      <c r="D16" s="54"/>
      <c r="E16" s="54">
        <v>0</v>
      </c>
      <c r="F16" s="54">
        <v>0</v>
      </c>
      <c r="G16" s="54">
        <v>0.08</v>
      </c>
      <c r="H16" s="54">
        <v>0</v>
      </c>
      <c r="I16" s="9">
        <v>0</v>
      </c>
    </row>
    <row r="17" spans="1:9" s="36" customFormat="1" ht="30" customHeight="1">
      <c r="A17" s="33">
        <v>642</v>
      </c>
      <c r="B17" s="34" t="s">
        <v>147</v>
      </c>
      <c r="C17" s="53">
        <f>C18</f>
        <v>0</v>
      </c>
      <c r="D17" s="53">
        <f>D18</f>
        <v>0</v>
      </c>
      <c r="E17" s="53">
        <f>E18</f>
        <v>0</v>
      </c>
      <c r="F17" s="53">
        <v>0</v>
      </c>
      <c r="G17" s="53">
        <v>0</v>
      </c>
      <c r="H17" s="53">
        <v>0</v>
      </c>
      <c r="I17" s="9">
        <v>0</v>
      </c>
    </row>
    <row r="18" spans="1:9" ht="30" customHeight="1">
      <c r="A18" s="37">
        <v>6422</v>
      </c>
      <c r="B18" s="38" t="s">
        <v>161</v>
      </c>
      <c r="C18" s="54">
        <v>0</v>
      </c>
      <c r="D18" s="54"/>
      <c r="E18" s="54">
        <v>0</v>
      </c>
      <c r="F18" s="54">
        <v>0</v>
      </c>
      <c r="G18" s="54">
        <v>0</v>
      </c>
      <c r="H18" s="54">
        <v>0</v>
      </c>
      <c r="I18" s="9">
        <v>0</v>
      </c>
    </row>
    <row r="19" spans="1:9" s="36" customFormat="1" ht="30" customHeight="1">
      <c r="A19" s="33">
        <v>65</v>
      </c>
      <c r="B19" s="34" t="s">
        <v>148</v>
      </c>
      <c r="C19" s="53">
        <v>135040</v>
      </c>
      <c r="D19" s="53">
        <v>180978</v>
      </c>
      <c r="E19" s="53">
        <v>147502</v>
      </c>
      <c r="F19" s="53">
        <v>245654</v>
      </c>
      <c r="G19" s="53">
        <v>233807.67</v>
      </c>
      <c r="H19" s="53">
        <v>135.74</v>
      </c>
      <c r="I19" s="9">
        <v>158.51</v>
      </c>
    </row>
    <row r="20" spans="1:18" s="42" customFormat="1" ht="30" customHeight="1">
      <c r="A20" s="33">
        <v>652</v>
      </c>
      <c r="B20" s="34" t="s">
        <v>75</v>
      </c>
      <c r="C20" s="53">
        <v>135040</v>
      </c>
      <c r="D20" s="53">
        <v>180978</v>
      </c>
      <c r="E20" s="53">
        <v>147502</v>
      </c>
      <c r="F20" s="53">
        <v>245654</v>
      </c>
      <c r="G20" s="53">
        <v>233807.67</v>
      </c>
      <c r="H20" s="53">
        <v>135.74</v>
      </c>
      <c r="I20" s="9">
        <v>158.51</v>
      </c>
      <c r="J20" s="40"/>
      <c r="K20" s="40"/>
      <c r="L20" s="40"/>
      <c r="M20" s="40"/>
      <c r="N20" s="40"/>
      <c r="O20" s="41"/>
      <c r="P20" s="41"/>
      <c r="Q20" s="41"/>
      <c r="R20" s="41"/>
    </row>
    <row r="21" spans="1:18" s="36" customFormat="1" ht="30" customHeight="1">
      <c r="A21" s="37">
        <v>6526</v>
      </c>
      <c r="B21" s="38" t="s">
        <v>76</v>
      </c>
      <c r="C21" s="54">
        <v>135040</v>
      </c>
      <c r="D21" s="54">
        <v>180978</v>
      </c>
      <c r="E21" s="54">
        <v>147502</v>
      </c>
      <c r="F21" s="54">
        <v>245654</v>
      </c>
      <c r="G21" s="54">
        <v>233807.67</v>
      </c>
      <c r="H21" s="54">
        <v>135.74</v>
      </c>
      <c r="I21" s="9">
        <v>158.51</v>
      </c>
      <c r="J21" s="43"/>
      <c r="K21" s="43"/>
      <c r="L21" s="43"/>
      <c r="M21" s="43"/>
      <c r="N21" s="43"/>
      <c r="O21" s="43"/>
      <c r="P21" s="43"/>
      <c r="Q21" s="44"/>
      <c r="R21" s="44"/>
    </row>
    <row r="22" spans="1:9" ht="30" customHeight="1">
      <c r="A22" s="33">
        <v>66</v>
      </c>
      <c r="B22" s="34" t="s">
        <v>73</v>
      </c>
      <c r="C22" s="53">
        <v>6834</v>
      </c>
      <c r="D22" s="53">
        <v>5000</v>
      </c>
      <c r="E22" s="53">
        <v>11800</v>
      </c>
      <c r="F22" s="53">
        <v>5000</v>
      </c>
      <c r="G22" s="53">
        <v>0</v>
      </c>
      <c r="H22" s="53">
        <v>100</v>
      </c>
      <c r="I22" s="9">
        <v>0</v>
      </c>
    </row>
    <row r="23" spans="1:9" s="36" customFormat="1" ht="30" customHeight="1">
      <c r="A23" s="33">
        <v>661</v>
      </c>
      <c r="B23" s="34" t="s">
        <v>150</v>
      </c>
      <c r="C23" s="53">
        <f>C24</f>
        <v>0</v>
      </c>
      <c r="D23" s="53">
        <f>D24</f>
        <v>0</v>
      </c>
      <c r="E23" s="53">
        <f>E24</f>
        <v>0</v>
      </c>
      <c r="F23" s="53">
        <v>0</v>
      </c>
      <c r="G23" s="53">
        <v>0</v>
      </c>
      <c r="H23" s="53">
        <v>0</v>
      </c>
      <c r="I23" s="9">
        <v>0</v>
      </c>
    </row>
    <row r="24" spans="1:9" ht="30" customHeight="1">
      <c r="A24" s="37">
        <v>6615</v>
      </c>
      <c r="B24" s="38" t="s">
        <v>149</v>
      </c>
      <c r="C24" s="54">
        <v>0</v>
      </c>
      <c r="D24" s="54"/>
      <c r="E24" s="54">
        <v>0</v>
      </c>
      <c r="F24" s="54">
        <v>0</v>
      </c>
      <c r="G24" s="54">
        <v>0</v>
      </c>
      <c r="H24" s="54">
        <v>0</v>
      </c>
      <c r="I24" s="9">
        <v>0</v>
      </c>
    </row>
    <row r="25" spans="1:9" s="36" customFormat="1" ht="30" customHeight="1">
      <c r="A25" s="33">
        <v>663</v>
      </c>
      <c r="B25" s="34" t="s">
        <v>74</v>
      </c>
      <c r="C25" s="53">
        <v>6834</v>
      </c>
      <c r="D25" s="53">
        <v>5000</v>
      </c>
      <c r="E25" s="53">
        <v>11800</v>
      </c>
      <c r="F25" s="53">
        <v>5000</v>
      </c>
      <c r="G25" s="53">
        <v>0</v>
      </c>
      <c r="H25" s="53">
        <v>100</v>
      </c>
      <c r="I25" s="9">
        <v>0</v>
      </c>
    </row>
    <row r="26" spans="1:9" ht="30" customHeight="1">
      <c r="A26" s="37">
        <v>6631</v>
      </c>
      <c r="B26" s="38" t="s">
        <v>151</v>
      </c>
      <c r="C26" s="54">
        <v>200</v>
      </c>
      <c r="D26" s="54">
        <v>5000</v>
      </c>
      <c r="E26" s="54">
        <v>1800</v>
      </c>
      <c r="F26" s="54">
        <v>5000</v>
      </c>
      <c r="G26" s="54">
        <v>0</v>
      </c>
      <c r="H26" s="54">
        <v>100</v>
      </c>
      <c r="I26" s="9">
        <v>0</v>
      </c>
    </row>
    <row r="27" spans="1:9" ht="30" customHeight="1">
      <c r="A27" s="33">
        <v>67</v>
      </c>
      <c r="B27" s="34" t="s">
        <v>70</v>
      </c>
      <c r="C27" s="53">
        <v>796711</v>
      </c>
      <c r="D27" s="53">
        <v>1193398</v>
      </c>
      <c r="E27" s="53">
        <v>1206116</v>
      </c>
      <c r="F27" s="53">
        <v>1101601.27</v>
      </c>
      <c r="G27" s="53">
        <v>1078361.33</v>
      </c>
      <c r="H27" s="53">
        <v>92.31</v>
      </c>
      <c r="I27" s="9">
        <v>89.41</v>
      </c>
    </row>
    <row r="28" spans="1:9" ht="30" customHeight="1">
      <c r="A28" s="33">
        <v>671</v>
      </c>
      <c r="B28" s="34" t="s">
        <v>144</v>
      </c>
      <c r="C28" s="53">
        <v>796711</v>
      </c>
      <c r="D28" s="53">
        <v>1193398</v>
      </c>
      <c r="E28" s="53">
        <v>1206116</v>
      </c>
      <c r="F28" s="53">
        <v>1101601.27</v>
      </c>
      <c r="G28" s="53">
        <v>1078361.33</v>
      </c>
      <c r="H28" s="53">
        <v>92.31</v>
      </c>
      <c r="I28" s="9">
        <v>89.41</v>
      </c>
    </row>
    <row r="29" spans="1:9" ht="30" customHeight="1">
      <c r="A29" s="37">
        <v>6711</v>
      </c>
      <c r="B29" s="38" t="s">
        <v>71</v>
      </c>
      <c r="C29" s="54">
        <v>786711</v>
      </c>
      <c r="D29" s="54">
        <v>948174</v>
      </c>
      <c r="E29" s="54">
        <v>963853</v>
      </c>
      <c r="F29" s="54">
        <v>1095101.27</v>
      </c>
      <c r="G29" s="54">
        <v>1071861.33</v>
      </c>
      <c r="H29" s="54">
        <v>115.5</v>
      </c>
      <c r="I29" s="9">
        <v>111.21</v>
      </c>
    </row>
    <row r="30" spans="1:10" ht="37.5" customHeight="1">
      <c r="A30" s="37">
        <v>6712</v>
      </c>
      <c r="B30" s="79" t="s">
        <v>72</v>
      </c>
      <c r="C30" s="54">
        <v>10000</v>
      </c>
      <c r="D30" s="54">
        <v>245224</v>
      </c>
      <c r="E30" s="54">
        <v>242263</v>
      </c>
      <c r="F30" s="54">
        <v>6500</v>
      </c>
      <c r="G30" s="54">
        <v>6500</v>
      </c>
      <c r="H30" s="54">
        <v>2.65</v>
      </c>
      <c r="I30" s="9">
        <v>2.68</v>
      </c>
      <c r="J30" s="45"/>
    </row>
    <row r="31" spans="1:10" s="36" customFormat="1" ht="30" customHeight="1">
      <c r="A31" s="90">
        <v>7</v>
      </c>
      <c r="B31" s="86" t="s">
        <v>197</v>
      </c>
      <c r="C31" s="134">
        <f>SUM(C32,C34)</f>
        <v>0</v>
      </c>
      <c r="D31" s="134">
        <f>SUM(D32,D34)</f>
        <v>0</v>
      </c>
      <c r="E31" s="134">
        <f>SUM(E32,E34)</f>
        <v>0</v>
      </c>
      <c r="F31" s="134">
        <v>0</v>
      </c>
      <c r="G31" s="134">
        <v>0</v>
      </c>
      <c r="H31" s="134">
        <v>0</v>
      </c>
      <c r="I31" s="89">
        <v>0</v>
      </c>
      <c r="J31" s="45"/>
    </row>
    <row r="32" spans="1:10" s="36" customFormat="1" ht="30" customHeight="1">
      <c r="A32" s="77">
        <v>71</v>
      </c>
      <c r="B32" s="75" t="s">
        <v>198</v>
      </c>
      <c r="C32" s="135">
        <f>C33</f>
        <v>0</v>
      </c>
      <c r="D32" s="135">
        <f>D33</f>
        <v>0</v>
      </c>
      <c r="E32" s="135">
        <f>E33</f>
        <v>0</v>
      </c>
      <c r="F32" s="135">
        <v>0</v>
      </c>
      <c r="G32" s="135">
        <v>0</v>
      </c>
      <c r="H32" s="135">
        <v>0</v>
      </c>
      <c r="I32" s="9">
        <v>0</v>
      </c>
      <c r="J32" s="45"/>
    </row>
    <row r="33" spans="1:10" ht="30" customHeight="1">
      <c r="A33" s="76">
        <v>711</v>
      </c>
      <c r="B33" s="74" t="s">
        <v>199</v>
      </c>
      <c r="C33" s="136">
        <v>0</v>
      </c>
      <c r="D33" s="54"/>
      <c r="E33" s="54"/>
      <c r="F33" s="54"/>
      <c r="G33" s="54"/>
      <c r="H33" s="54"/>
      <c r="I33" s="9"/>
      <c r="J33" s="45"/>
    </row>
    <row r="34" spans="1:10" s="36" customFormat="1" ht="30" customHeight="1">
      <c r="A34" s="77">
        <v>72</v>
      </c>
      <c r="B34" s="75" t="s">
        <v>200</v>
      </c>
      <c r="C34" s="135">
        <f>SUM(C35:C37)</f>
        <v>0</v>
      </c>
      <c r="D34" s="135">
        <f>SUM(D35:D37)</f>
        <v>0</v>
      </c>
      <c r="E34" s="135">
        <f>SUM(E35:E37)</f>
        <v>0</v>
      </c>
      <c r="F34" s="135">
        <v>0</v>
      </c>
      <c r="G34" s="135">
        <v>0</v>
      </c>
      <c r="H34" s="135">
        <v>0</v>
      </c>
      <c r="I34" s="9">
        <v>0</v>
      </c>
      <c r="J34" s="45"/>
    </row>
    <row r="35" spans="1:10" ht="30" customHeight="1">
      <c r="A35" s="76">
        <v>721</v>
      </c>
      <c r="B35" s="74" t="s">
        <v>201</v>
      </c>
      <c r="C35" s="136">
        <v>0</v>
      </c>
      <c r="D35" s="54"/>
      <c r="E35" s="54"/>
      <c r="F35" s="54"/>
      <c r="G35" s="54"/>
      <c r="H35" s="54"/>
      <c r="I35" s="9"/>
      <c r="J35" s="45"/>
    </row>
    <row r="36" spans="1:10" ht="30" customHeight="1">
      <c r="A36" s="76">
        <v>722</v>
      </c>
      <c r="B36" s="74" t="s">
        <v>202</v>
      </c>
      <c r="C36" s="136">
        <v>0</v>
      </c>
      <c r="D36" s="54"/>
      <c r="E36" s="54"/>
      <c r="F36" s="54"/>
      <c r="G36" s="54"/>
      <c r="H36" s="54"/>
      <c r="I36" s="9"/>
      <c r="J36" s="45"/>
    </row>
    <row r="37" spans="1:10" ht="30" customHeight="1">
      <c r="A37" s="81">
        <v>723</v>
      </c>
      <c r="B37" s="82" t="s">
        <v>203</v>
      </c>
      <c r="C37" s="137">
        <v>0</v>
      </c>
      <c r="D37" s="138"/>
      <c r="E37" s="138"/>
      <c r="F37" s="138"/>
      <c r="G37" s="138"/>
      <c r="H37" s="138"/>
      <c r="I37" s="9"/>
      <c r="J37" s="45"/>
    </row>
    <row r="38" spans="1:10" s="36" customFormat="1" ht="30" customHeight="1">
      <c r="A38" s="85">
        <v>8</v>
      </c>
      <c r="B38" s="86" t="s">
        <v>204</v>
      </c>
      <c r="C38" s="133">
        <f>SUM(C39,C41,C43)</f>
        <v>0</v>
      </c>
      <c r="D38" s="133">
        <f>SUM(D39,D41,D43)</f>
        <v>0</v>
      </c>
      <c r="E38" s="133">
        <f>SUM(E39,E41,E43)</f>
        <v>0</v>
      </c>
      <c r="F38" s="133">
        <v>0</v>
      </c>
      <c r="G38" s="133">
        <v>0</v>
      </c>
      <c r="H38" s="133">
        <v>0</v>
      </c>
      <c r="I38" s="89">
        <v>0</v>
      </c>
      <c r="J38" s="45"/>
    </row>
    <row r="39" spans="1:10" s="36" customFormat="1" ht="30" customHeight="1">
      <c r="A39" s="83">
        <v>81</v>
      </c>
      <c r="B39" s="75" t="s">
        <v>205</v>
      </c>
      <c r="C39" s="53">
        <f>SUM(C40:C40)</f>
        <v>0</v>
      </c>
      <c r="D39" s="53">
        <f>SUM(D40:D40)</f>
        <v>0</v>
      </c>
      <c r="E39" s="53">
        <f>SUM(E40:E40)</f>
        <v>0</v>
      </c>
      <c r="F39" s="53">
        <v>0</v>
      </c>
      <c r="G39" s="53">
        <v>0</v>
      </c>
      <c r="H39" s="53">
        <v>0</v>
      </c>
      <c r="I39" s="9">
        <v>0</v>
      </c>
      <c r="J39" s="45"/>
    </row>
    <row r="40" spans="1:10" ht="30" customHeight="1">
      <c r="A40" s="84">
        <v>818</v>
      </c>
      <c r="B40" s="74" t="s">
        <v>206</v>
      </c>
      <c r="C40" s="54">
        <v>0</v>
      </c>
      <c r="D40" s="54"/>
      <c r="E40" s="54"/>
      <c r="F40" s="54"/>
      <c r="G40" s="54"/>
      <c r="H40" s="54"/>
      <c r="I40" s="9"/>
      <c r="J40" s="45"/>
    </row>
    <row r="41" spans="1:10" s="36" customFormat="1" ht="30" customHeight="1">
      <c r="A41" s="83">
        <v>83</v>
      </c>
      <c r="B41" s="75" t="s">
        <v>207</v>
      </c>
      <c r="C41" s="53">
        <f>C42</f>
        <v>0</v>
      </c>
      <c r="D41" s="53">
        <f>D42</f>
        <v>0</v>
      </c>
      <c r="E41" s="53"/>
      <c r="F41" s="53">
        <v>0</v>
      </c>
      <c r="G41" s="53">
        <v>0</v>
      </c>
      <c r="H41" s="53">
        <v>0</v>
      </c>
      <c r="I41" s="9">
        <v>0</v>
      </c>
      <c r="J41" s="45"/>
    </row>
    <row r="42" spans="1:10" ht="30" customHeight="1">
      <c r="A42" s="84">
        <v>832</v>
      </c>
      <c r="B42" s="74" t="s">
        <v>208</v>
      </c>
      <c r="C42" s="54">
        <v>0</v>
      </c>
      <c r="D42" s="54"/>
      <c r="E42" s="54"/>
      <c r="F42" s="54"/>
      <c r="G42" s="54"/>
      <c r="H42" s="54"/>
      <c r="I42" s="9"/>
      <c r="J42" s="45"/>
    </row>
    <row r="43" spans="1:10" s="36" customFormat="1" ht="30" customHeight="1">
      <c r="A43" s="83">
        <v>84</v>
      </c>
      <c r="B43" s="75" t="s">
        <v>209</v>
      </c>
      <c r="C43" s="53">
        <f>SUM(C44:C44)</f>
        <v>0</v>
      </c>
      <c r="D43" s="53">
        <f>SUM(D44:D44)</f>
        <v>0</v>
      </c>
      <c r="E43" s="53"/>
      <c r="F43" s="53">
        <v>0</v>
      </c>
      <c r="G43" s="53">
        <v>0</v>
      </c>
      <c r="H43" s="53">
        <v>0</v>
      </c>
      <c r="I43" s="9">
        <v>0</v>
      </c>
      <c r="J43" s="45"/>
    </row>
    <row r="44" spans="1:10" ht="30" customHeight="1">
      <c r="A44" s="84">
        <v>844</v>
      </c>
      <c r="B44" s="74" t="s">
        <v>210</v>
      </c>
      <c r="C44" s="54">
        <v>0</v>
      </c>
      <c r="D44" s="54"/>
      <c r="E44" s="54"/>
      <c r="F44" s="54"/>
      <c r="G44" s="54"/>
      <c r="H44" s="54"/>
      <c r="I44" s="9"/>
      <c r="J44" s="45"/>
    </row>
    <row r="45" spans="1:9" ht="30" customHeight="1">
      <c r="A45" s="94" t="s">
        <v>80</v>
      </c>
      <c r="B45" s="95"/>
      <c r="C45" s="139">
        <f>SUM(C5,C31,C38)</f>
        <v>5495137</v>
      </c>
      <c r="D45" s="139">
        <f>SUM(D5,D31,D38)</f>
        <v>6072067</v>
      </c>
      <c r="E45" s="139">
        <f>SUM(E5,E31,E38)</f>
        <v>6277108</v>
      </c>
      <c r="F45" s="139">
        <v>7364041.43</v>
      </c>
      <c r="G45" s="139">
        <v>6833077.7</v>
      </c>
      <c r="H45" s="139">
        <v>121.28</v>
      </c>
      <c r="I45" s="89">
        <v>108.86</v>
      </c>
    </row>
    <row r="46" spans="1:9" ht="30" customHeight="1">
      <c r="A46" s="71"/>
      <c r="B46" s="47"/>
      <c r="C46" s="60"/>
      <c r="D46" s="60"/>
      <c r="E46" s="60"/>
      <c r="F46" s="60"/>
      <c r="G46" s="60"/>
      <c r="H46" s="60"/>
      <c r="I46" s="48"/>
    </row>
    <row r="47" spans="1:9" s="52" customFormat="1" ht="20.25" customHeight="1">
      <c r="A47" s="205" t="s">
        <v>152</v>
      </c>
      <c r="B47" s="205"/>
      <c r="C47" s="205"/>
      <c r="D47" s="205"/>
      <c r="E47" s="205"/>
      <c r="F47" s="205"/>
      <c r="G47" s="205"/>
      <c r="H47" s="205"/>
      <c r="I47" s="205"/>
    </row>
    <row r="48" spans="1:9" s="142" customFormat="1" ht="44.25" customHeight="1">
      <c r="A48" s="25" t="s">
        <v>217</v>
      </c>
      <c r="B48" s="26" t="s">
        <v>218</v>
      </c>
      <c r="C48" s="27" t="s">
        <v>216</v>
      </c>
      <c r="D48" s="28" t="s">
        <v>227</v>
      </c>
      <c r="E48" s="28" t="s">
        <v>226</v>
      </c>
      <c r="F48" s="27" t="s">
        <v>314</v>
      </c>
      <c r="G48" s="27" t="s">
        <v>315</v>
      </c>
      <c r="H48" s="27" t="s">
        <v>316</v>
      </c>
      <c r="I48" s="196" t="s">
        <v>317</v>
      </c>
    </row>
    <row r="49" spans="1:9" s="52" customFormat="1" ht="12.75">
      <c r="A49" s="204">
        <v>1</v>
      </c>
      <c r="B49" s="204"/>
      <c r="C49" s="132">
        <v>2</v>
      </c>
      <c r="D49" s="68">
        <v>3</v>
      </c>
      <c r="E49" s="68">
        <v>5</v>
      </c>
      <c r="F49" s="68"/>
      <c r="G49" s="68"/>
      <c r="H49" s="68"/>
      <c r="I49" s="5" t="s">
        <v>69</v>
      </c>
    </row>
    <row r="50" spans="1:9" s="52" customFormat="1" ht="20.25" customHeight="1">
      <c r="A50" s="56">
        <v>1</v>
      </c>
      <c r="B50" s="56" t="s">
        <v>153</v>
      </c>
      <c r="C50" s="53">
        <v>796711</v>
      </c>
      <c r="D50" s="46">
        <v>1193398</v>
      </c>
      <c r="E50" s="53">
        <v>1206116</v>
      </c>
      <c r="F50" s="53">
        <v>1001601.27</v>
      </c>
      <c r="G50" s="53">
        <v>1078361.33</v>
      </c>
      <c r="H50" s="53">
        <v>83.93</v>
      </c>
      <c r="I50" s="9">
        <v>89.41</v>
      </c>
    </row>
    <row r="51" spans="1:9" s="52" customFormat="1" ht="20.25" customHeight="1">
      <c r="A51" s="56">
        <v>2</v>
      </c>
      <c r="B51" s="56" t="s">
        <v>157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9">
        <v>0</v>
      </c>
    </row>
    <row r="52" spans="1:9" s="52" customFormat="1" ht="20.25" customHeight="1">
      <c r="A52" s="56">
        <v>3</v>
      </c>
      <c r="B52" s="56" t="s">
        <v>154</v>
      </c>
      <c r="C52" s="46">
        <v>6834</v>
      </c>
      <c r="D52" s="46">
        <v>13600</v>
      </c>
      <c r="E52" s="53">
        <v>11800</v>
      </c>
      <c r="F52" s="53">
        <v>5000</v>
      </c>
      <c r="G52" s="53">
        <v>0</v>
      </c>
      <c r="H52" s="53">
        <v>36.76</v>
      </c>
      <c r="I52" s="9">
        <v>0</v>
      </c>
    </row>
    <row r="53" spans="1:9" s="52" customFormat="1" ht="20.25" customHeight="1">
      <c r="A53" s="56">
        <v>4</v>
      </c>
      <c r="B53" s="56" t="s">
        <v>155</v>
      </c>
      <c r="C53" s="46">
        <v>135040</v>
      </c>
      <c r="D53" s="46">
        <v>180978</v>
      </c>
      <c r="E53" s="53">
        <v>147502</v>
      </c>
      <c r="F53" s="53">
        <v>245654</v>
      </c>
      <c r="G53" s="53">
        <v>233807.67</v>
      </c>
      <c r="H53" s="53">
        <v>135.74</v>
      </c>
      <c r="I53" s="9">
        <v>158.51</v>
      </c>
    </row>
    <row r="54" spans="1:9" s="52" customFormat="1" ht="20.25" customHeight="1">
      <c r="A54" s="56">
        <v>5</v>
      </c>
      <c r="B54" s="56" t="s">
        <v>156</v>
      </c>
      <c r="C54" s="46">
        <v>4556552</v>
      </c>
      <c r="D54" s="46">
        <v>4684091</v>
      </c>
      <c r="E54" s="53">
        <v>4911690</v>
      </c>
      <c r="F54" s="53">
        <v>6111786.16</v>
      </c>
      <c r="G54" s="53">
        <v>5520908.7</v>
      </c>
      <c r="H54" s="53">
        <v>130.48</v>
      </c>
      <c r="I54" s="9">
        <v>112.4</v>
      </c>
    </row>
    <row r="55" spans="1:9" s="55" customFormat="1" ht="20.25" customHeight="1">
      <c r="A55" s="56"/>
      <c r="B55" s="58" t="s">
        <v>158</v>
      </c>
      <c r="C55" s="59">
        <f>SUM(C50:C54)</f>
        <v>5495137</v>
      </c>
      <c r="D55" s="59">
        <f>SUM(D50:D54)</f>
        <v>6072067</v>
      </c>
      <c r="E55" s="59">
        <f>SUM(E50:E54)</f>
        <v>6277108</v>
      </c>
      <c r="F55" s="59">
        <v>7364041.43</v>
      </c>
      <c r="G55" s="59">
        <v>6833077.7</v>
      </c>
      <c r="H55" s="59">
        <v>121.28</v>
      </c>
      <c r="I55" s="9">
        <v>108.86</v>
      </c>
    </row>
    <row r="56" spans="1:9" s="55" customFormat="1" ht="20.25" customHeight="1">
      <c r="A56" s="164" t="s">
        <v>346</v>
      </c>
      <c r="B56" s="163"/>
      <c r="C56" s="163" t="s">
        <v>304</v>
      </c>
      <c r="D56" s="60"/>
      <c r="E56" s="60"/>
      <c r="F56" s="60"/>
      <c r="G56" s="60"/>
      <c r="H56" s="60"/>
      <c r="I56" s="48"/>
    </row>
    <row r="57" spans="1:9" s="55" customFormat="1" ht="20.25" customHeight="1">
      <c r="A57" s="164" t="s">
        <v>347</v>
      </c>
      <c r="B57" s="163"/>
      <c r="C57" s="165" t="s">
        <v>312</v>
      </c>
      <c r="D57" s="60"/>
      <c r="E57" s="60"/>
      <c r="F57" s="60"/>
      <c r="G57" s="60"/>
      <c r="H57" s="60"/>
      <c r="I57" s="48"/>
    </row>
    <row r="58" spans="1:9" s="55" customFormat="1" ht="20.25" customHeight="1">
      <c r="A58" s="164" t="s">
        <v>349</v>
      </c>
      <c r="B58" s="163"/>
      <c r="C58" s="163"/>
      <c r="D58" s="60"/>
      <c r="E58" s="60"/>
      <c r="F58" s="60"/>
      <c r="G58" s="60"/>
      <c r="H58" s="60"/>
      <c r="I58" s="48"/>
    </row>
    <row r="59" spans="1:9" s="55" customFormat="1" ht="20.25" customHeight="1">
      <c r="A59" s="71"/>
      <c r="B59" s="163"/>
      <c r="C59" s="163"/>
      <c r="D59" s="60"/>
      <c r="E59" s="60"/>
      <c r="F59" s="60"/>
      <c r="G59" s="60"/>
      <c r="H59" s="60"/>
      <c r="I59" s="48"/>
    </row>
    <row r="60" spans="1:9" s="55" customFormat="1" ht="12.75">
      <c r="A60" s="57"/>
      <c r="B60" s="49"/>
      <c r="C60" s="63"/>
      <c r="D60" s="63"/>
      <c r="E60" s="63"/>
      <c r="F60" s="63"/>
      <c r="G60" s="63"/>
      <c r="H60" s="63"/>
      <c r="I60" s="50"/>
    </row>
  </sheetData>
  <sheetProtection/>
  <mergeCells count="4">
    <mergeCell ref="A2:I2"/>
    <mergeCell ref="A49:B49"/>
    <mergeCell ref="A47:I47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="89" zoomScaleNormal="89" zoomScalePageLayoutView="0" workbookViewId="0" topLeftCell="A73">
      <selection activeCell="A95" sqref="A95"/>
    </sheetView>
  </sheetViews>
  <sheetFormatPr defaultColWidth="9.140625" defaultRowHeight="12.75"/>
  <cols>
    <col min="1" max="1" width="9.28125" style="73" customWidth="1"/>
    <col min="2" max="2" width="42.28125" style="21" customWidth="1"/>
    <col min="3" max="3" width="18.421875" style="22" customWidth="1"/>
    <col min="4" max="4" width="19.00390625" style="22" customWidth="1"/>
    <col min="5" max="8" width="18.00390625" style="22" customWidth="1"/>
    <col min="9" max="9" width="16.28125" style="23" customWidth="1"/>
    <col min="10" max="12" width="15.28125" style="21" customWidth="1"/>
    <col min="13" max="16" width="15.140625" style="21" customWidth="1"/>
    <col min="17" max="17" width="16.7109375" style="21" hidden="1" customWidth="1"/>
    <col min="18" max="18" width="16.421875" style="21" hidden="1" customWidth="1"/>
    <col min="19" max="19" width="12.57421875" style="21" hidden="1" customWidth="1"/>
    <col min="20" max="20" width="15.140625" style="21" customWidth="1"/>
    <col min="21" max="16384" width="9.140625" style="21" customWidth="1"/>
  </cols>
  <sheetData>
    <row r="1" ht="21.75" customHeight="1">
      <c r="B1" s="21" t="s">
        <v>222</v>
      </c>
    </row>
    <row r="2" spans="1:9" ht="22.5" customHeight="1">
      <c r="A2" s="209" t="s">
        <v>345</v>
      </c>
      <c r="B2" s="209"/>
      <c r="C2" s="209"/>
      <c r="D2" s="209"/>
      <c r="E2" s="209"/>
      <c r="F2" s="209"/>
      <c r="G2" s="209"/>
      <c r="H2" s="209"/>
      <c r="I2" s="209"/>
    </row>
    <row r="3" spans="1:9" s="64" customFormat="1" ht="38.25">
      <c r="A3" s="70" t="s">
        <v>81</v>
      </c>
      <c r="B3" s="26" t="s">
        <v>68</v>
      </c>
      <c r="C3" s="27" t="s">
        <v>215</v>
      </c>
      <c r="D3" s="28" t="s">
        <v>225</v>
      </c>
      <c r="E3" s="28" t="s">
        <v>228</v>
      </c>
      <c r="F3" s="27" t="s">
        <v>314</v>
      </c>
      <c r="G3" s="27" t="s">
        <v>319</v>
      </c>
      <c r="H3" s="27" t="s">
        <v>320</v>
      </c>
      <c r="I3" s="196" t="s">
        <v>321</v>
      </c>
    </row>
    <row r="4" spans="1:9" s="69" customFormat="1" ht="12.75">
      <c r="A4" s="210">
        <v>1</v>
      </c>
      <c r="B4" s="211"/>
      <c r="C4" s="30">
        <v>2</v>
      </c>
      <c r="D4" s="31">
        <v>3</v>
      </c>
      <c r="E4" s="31">
        <v>5</v>
      </c>
      <c r="F4" s="31"/>
      <c r="G4" s="31"/>
      <c r="H4" s="31"/>
      <c r="I4" s="31" t="s">
        <v>69</v>
      </c>
    </row>
    <row r="5" spans="1:9" ht="12.75">
      <c r="A5" s="92">
        <v>3</v>
      </c>
      <c r="B5" s="96" t="s">
        <v>163</v>
      </c>
      <c r="C5" s="87">
        <v>5399544</v>
      </c>
      <c r="D5" s="87">
        <v>5746046</v>
      </c>
      <c r="E5" s="87">
        <v>5957010</v>
      </c>
      <c r="F5" s="87">
        <v>7372907.43</v>
      </c>
      <c r="G5" s="87">
        <v>6629611.4</v>
      </c>
      <c r="H5" s="87">
        <v>128.31</v>
      </c>
      <c r="I5" s="88">
        <v>111.29</v>
      </c>
    </row>
    <row r="6" spans="1:9" ht="12.75">
      <c r="A6" s="33">
        <v>31</v>
      </c>
      <c r="B6" s="65" t="s">
        <v>82</v>
      </c>
      <c r="C6" s="35">
        <v>4180209</v>
      </c>
      <c r="D6" s="35">
        <v>4230656</v>
      </c>
      <c r="E6" s="35">
        <v>4536170</v>
      </c>
      <c r="F6" s="35">
        <v>5434607.67</v>
      </c>
      <c r="G6" s="35">
        <v>4984566.2</v>
      </c>
      <c r="H6" s="35">
        <v>128.46</v>
      </c>
      <c r="I6" s="8">
        <v>117.82</v>
      </c>
    </row>
    <row r="7" spans="1:9" ht="12.75">
      <c r="A7" s="33">
        <v>311</v>
      </c>
      <c r="B7" s="65" t="s">
        <v>83</v>
      </c>
      <c r="C7" s="35">
        <v>3474194</v>
      </c>
      <c r="D7" s="35">
        <v>3495860</v>
      </c>
      <c r="E7" s="35">
        <v>3739004</v>
      </c>
      <c r="F7" s="35">
        <v>4464110.41</v>
      </c>
      <c r="G7" s="35">
        <v>4117205.86</v>
      </c>
      <c r="H7" s="35">
        <v>127.7</v>
      </c>
      <c r="I7" s="8">
        <v>117.77</v>
      </c>
    </row>
    <row r="8" spans="1:9" ht="12.75">
      <c r="A8" s="37">
        <v>3111</v>
      </c>
      <c r="B8" s="38" t="s">
        <v>84</v>
      </c>
      <c r="C8" s="39">
        <v>3456286</v>
      </c>
      <c r="D8" s="39">
        <v>3495860</v>
      </c>
      <c r="E8" s="39">
        <v>3726035</v>
      </c>
      <c r="F8" s="39">
        <v>4425944.64</v>
      </c>
      <c r="G8" s="39">
        <v>4073474.76</v>
      </c>
      <c r="H8" s="39">
        <v>126.61</v>
      </c>
      <c r="I8" s="8">
        <v>109.32</v>
      </c>
    </row>
    <row r="9" spans="1:9" ht="12.75">
      <c r="A9" s="37">
        <v>3113</v>
      </c>
      <c r="B9" s="38" t="s">
        <v>130</v>
      </c>
      <c r="C9" s="39">
        <v>4732</v>
      </c>
      <c r="D9" s="39"/>
      <c r="E9" s="39">
        <v>5498</v>
      </c>
      <c r="F9" s="39">
        <v>25283.17</v>
      </c>
      <c r="G9" s="39">
        <v>31186.85</v>
      </c>
      <c r="H9" s="39"/>
      <c r="I9" s="8"/>
    </row>
    <row r="10" spans="1:9" ht="12.75">
      <c r="A10" s="37">
        <v>3114</v>
      </c>
      <c r="B10" s="38" t="s">
        <v>131</v>
      </c>
      <c r="C10" s="39">
        <v>13176</v>
      </c>
      <c r="D10" s="39"/>
      <c r="E10" s="39">
        <v>7471</v>
      </c>
      <c r="F10" s="39">
        <v>12882.6</v>
      </c>
      <c r="G10" s="39">
        <v>12544.25</v>
      </c>
      <c r="H10" s="39"/>
      <c r="I10" s="8"/>
    </row>
    <row r="11" spans="1:9" ht="12.75">
      <c r="A11" s="33">
        <v>312</v>
      </c>
      <c r="B11" s="65" t="s">
        <v>85</v>
      </c>
      <c r="C11" s="35">
        <v>131214</v>
      </c>
      <c r="D11" s="35">
        <v>161022</v>
      </c>
      <c r="E11" s="35">
        <v>180997</v>
      </c>
      <c r="F11" s="35">
        <v>207061.72</v>
      </c>
      <c r="G11" s="35">
        <v>184751.27</v>
      </c>
      <c r="H11" s="35">
        <v>128.59</v>
      </c>
      <c r="I11" s="8">
        <v>102.07</v>
      </c>
    </row>
    <row r="12" spans="1:9" ht="12.75">
      <c r="A12" s="37" t="s">
        <v>6</v>
      </c>
      <c r="B12" s="66" t="s">
        <v>85</v>
      </c>
      <c r="C12" s="39">
        <v>131214</v>
      </c>
      <c r="D12" s="39">
        <v>161022</v>
      </c>
      <c r="E12" s="39">
        <v>180997</v>
      </c>
      <c r="F12" s="39">
        <v>207061.72</v>
      </c>
      <c r="G12" s="39">
        <v>184751.27</v>
      </c>
      <c r="H12" s="39">
        <v>128.59</v>
      </c>
      <c r="I12" s="8">
        <v>102.07</v>
      </c>
    </row>
    <row r="13" spans="1:9" ht="12.75">
      <c r="A13" s="33">
        <v>313</v>
      </c>
      <c r="B13" s="65" t="s">
        <v>86</v>
      </c>
      <c r="C13" s="35">
        <v>574801</v>
      </c>
      <c r="D13" s="35">
        <v>573774</v>
      </c>
      <c r="E13" s="35">
        <v>616169</v>
      </c>
      <c r="F13" s="35">
        <v>763435.54</v>
      </c>
      <c r="G13" s="35">
        <v>682609.07</v>
      </c>
      <c r="H13" s="35">
        <v>133.06</v>
      </c>
      <c r="I13" s="8">
        <v>110.78</v>
      </c>
    </row>
    <row r="14" spans="1:9" ht="12.75">
      <c r="A14" s="37">
        <v>3132</v>
      </c>
      <c r="B14" s="66" t="s">
        <v>87</v>
      </c>
      <c r="C14" s="39">
        <v>574801</v>
      </c>
      <c r="D14" s="39">
        <v>573774</v>
      </c>
      <c r="E14" s="39">
        <v>616169</v>
      </c>
      <c r="F14" s="39">
        <v>763435.54</v>
      </c>
      <c r="G14" s="39">
        <v>680770.19</v>
      </c>
      <c r="H14" s="39">
        <v>133.06</v>
      </c>
      <c r="I14" s="8">
        <v>110.48</v>
      </c>
    </row>
    <row r="15" spans="1:9" ht="25.5">
      <c r="A15" s="37">
        <v>3133</v>
      </c>
      <c r="B15" s="66" t="s">
        <v>88</v>
      </c>
      <c r="C15" s="39">
        <v>0</v>
      </c>
      <c r="D15" s="39"/>
      <c r="E15" s="39">
        <v>0</v>
      </c>
      <c r="F15" s="39">
        <v>0</v>
      </c>
      <c r="G15" s="39">
        <v>1838.88</v>
      </c>
      <c r="H15" s="39"/>
      <c r="I15" s="8"/>
    </row>
    <row r="16" spans="1:9" ht="12.75">
      <c r="A16" s="33">
        <v>32</v>
      </c>
      <c r="B16" s="65" t="s">
        <v>89</v>
      </c>
      <c r="C16" s="35">
        <v>691639</v>
      </c>
      <c r="D16" s="35">
        <v>926388</v>
      </c>
      <c r="E16" s="35">
        <v>831813</v>
      </c>
      <c r="F16" s="35">
        <v>1195519.77</v>
      </c>
      <c r="G16" s="35">
        <v>1051374.43</v>
      </c>
      <c r="H16" s="35">
        <v>129.05</v>
      </c>
      <c r="I16" s="8">
        <v>126.4</v>
      </c>
    </row>
    <row r="17" spans="1:9" ht="12.75">
      <c r="A17" s="33">
        <v>321</v>
      </c>
      <c r="B17" s="65" t="s">
        <v>90</v>
      </c>
      <c r="C17" s="35">
        <v>227965</v>
      </c>
      <c r="D17" s="35">
        <v>315898</v>
      </c>
      <c r="E17" s="35">
        <v>261633</v>
      </c>
      <c r="F17" s="35">
        <v>419775.37</v>
      </c>
      <c r="G17" s="35">
        <v>367496.13</v>
      </c>
      <c r="H17" s="35">
        <v>132.88</v>
      </c>
      <c r="I17" s="8">
        <v>140.46</v>
      </c>
    </row>
    <row r="18" spans="1:9" ht="12.75">
      <c r="A18" s="37" t="s">
        <v>10</v>
      </c>
      <c r="B18" s="66" t="s">
        <v>91</v>
      </c>
      <c r="C18" s="39">
        <v>1822</v>
      </c>
      <c r="D18" s="39"/>
      <c r="E18" s="39">
        <v>6682</v>
      </c>
      <c r="F18" s="39"/>
      <c r="G18" s="39">
        <v>27996.08</v>
      </c>
      <c r="H18" s="39"/>
      <c r="I18" s="8">
        <v>418.98</v>
      </c>
    </row>
    <row r="19" spans="1:9" ht="25.5">
      <c r="A19" s="37" t="s">
        <v>9</v>
      </c>
      <c r="B19" s="66" t="s">
        <v>92</v>
      </c>
      <c r="C19" s="39">
        <v>219255</v>
      </c>
      <c r="D19" s="39"/>
      <c r="E19" s="39">
        <v>250809</v>
      </c>
      <c r="F19" s="39"/>
      <c r="G19" s="39">
        <v>334955.05</v>
      </c>
      <c r="H19" s="39"/>
      <c r="I19" s="8">
        <v>133.55</v>
      </c>
    </row>
    <row r="20" spans="1:9" ht="12.75">
      <c r="A20" s="37">
        <v>3213</v>
      </c>
      <c r="B20" s="66" t="s">
        <v>93</v>
      </c>
      <c r="C20" s="39">
        <v>600</v>
      </c>
      <c r="D20" s="39"/>
      <c r="E20" s="39">
        <v>1900</v>
      </c>
      <c r="F20" s="39"/>
      <c r="G20" s="39">
        <v>2525</v>
      </c>
      <c r="H20" s="39"/>
      <c r="I20" s="8">
        <v>132.89</v>
      </c>
    </row>
    <row r="21" spans="1:9" ht="12.75">
      <c r="A21" s="37">
        <v>3214</v>
      </c>
      <c r="B21" s="66" t="s">
        <v>230</v>
      </c>
      <c r="C21" s="39">
        <v>6288</v>
      </c>
      <c r="D21" s="39"/>
      <c r="E21" s="39">
        <v>2242</v>
      </c>
      <c r="F21" s="39"/>
      <c r="G21" s="39">
        <v>2020</v>
      </c>
      <c r="H21" s="39"/>
      <c r="I21" s="8">
        <v>90.1</v>
      </c>
    </row>
    <row r="22" spans="1:9" ht="12.75">
      <c r="A22" s="33">
        <v>322</v>
      </c>
      <c r="B22" s="65" t="s">
        <v>94</v>
      </c>
      <c r="C22" s="35">
        <v>346931</v>
      </c>
      <c r="D22" s="35">
        <v>397334</v>
      </c>
      <c r="E22" s="35">
        <v>338185</v>
      </c>
      <c r="F22" s="35">
        <v>610960.55</v>
      </c>
      <c r="G22" s="35">
        <v>518584.08</v>
      </c>
      <c r="H22" s="35">
        <v>153.76</v>
      </c>
      <c r="I22" s="8">
        <v>153.34</v>
      </c>
    </row>
    <row r="23" spans="1:9" ht="12.75">
      <c r="A23" s="37" t="s">
        <v>48</v>
      </c>
      <c r="B23" s="66" t="s">
        <v>95</v>
      </c>
      <c r="C23" s="39">
        <v>35007</v>
      </c>
      <c r="D23" s="39"/>
      <c r="E23" s="39">
        <v>35315</v>
      </c>
      <c r="F23" s="39"/>
      <c r="G23" s="39">
        <v>40671.4</v>
      </c>
      <c r="H23" s="39"/>
      <c r="I23" s="8">
        <v>115.17</v>
      </c>
    </row>
    <row r="24" spans="1:9" ht="12.75">
      <c r="A24" s="37">
        <v>3222</v>
      </c>
      <c r="B24" s="66" t="s">
        <v>96</v>
      </c>
      <c r="C24" s="39">
        <v>177228</v>
      </c>
      <c r="D24" s="39"/>
      <c r="E24" s="39">
        <v>166633</v>
      </c>
      <c r="F24" s="39"/>
      <c r="G24" s="39">
        <v>233546.49</v>
      </c>
      <c r="H24" s="39"/>
      <c r="I24" s="8">
        <v>140.16</v>
      </c>
    </row>
    <row r="25" spans="1:9" ht="12.75">
      <c r="A25" s="37" t="s">
        <v>45</v>
      </c>
      <c r="B25" s="66" t="s">
        <v>97</v>
      </c>
      <c r="C25" s="39">
        <v>92768</v>
      </c>
      <c r="D25" s="39"/>
      <c r="E25" s="39">
        <v>93244</v>
      </c>
      <c r="F25" s="39"/>
      <c r="G25" s="39">
        <v>166562.91</v>
      </c>
      <c r="H25" s="39"/>
      <c r="I25" s="8">
        <v>178.63</v>
      </c>
    </row>
    <row r="26" spans="1:9" ht="25.5">
      <c r="A26" s="37" t="s">
        <v>50</v>
      </c>
      <c r="B26" s="66" t="s">
        <v>98</v>
      </c>
      <c r="C26" s="39">
        <v>9201</v>
      </c>
      <c r="D26" s="39"/>
      <c r="E26" s="39">
        <v>5560</v>
      </c>
      <c r="F26" s="39"/>
      <c r="G26" s="39">
        <v>64534.33</v>
      </c>
      <c r="H26" s="39"/>
      <c r="I26" s="8">
        <v>1160.69</v>
      </c>
    </row>
    <row r="27" spans="1:9" ht="12.75">
      <c r="A27" s="37">
        <v>3225</v>
      </c>
      <c r="B27" s="66" t="s">
        <v>99</v>
      </c>
      <c r="C27" s="39">
        <v>30729</v>
      </c>
      <c r="D27" s="39"/>
      <c r="E27" s="39">
        <v>37433</v>
      </c>
      <c r="F27" s="39"/>
      <c r="G27" s="39">
        <v>13268.95</v>
      </c>
      <c r="H27" s="39"/>
      <c r="I27" s="8">
        <v>35.45</v>
      </c>
    </row>
    <row r="28" spans="1:9" ht="12.75">
      <c r="A28" s="37">
        <v>3227</v>
      </c>
      <c r="B28" s="66" t="s">
        <v>100</v>
      </c>
      <c r="C28" s="39">
        <v>1998</v>
      </c>
      <c r="D28" s="39"/>
      <c r="E28" s="39">
        <v>0</v>
      </c>
      <c r="F28" s="39"/>
      <c r="G28" s="39">
        <v>0</v>
      </c>
      <c r="H28" s="39"/>
      <c r="I28" s="8">
        <v>0</v>
      </c>
    </row>
    <row r="29" spans="1:9" ht="12.75">
      <c r="A29" s="33">
        <v>323</v>
      </c>
      <c r="B29" s="65" t="s">
        <v>101</v>
      </c>
      <c r="C29" s="35">
        <v>98301</v>
      </c>
      <c r="D29" s="35">
        <v>195559</v>
      </c>
      <c r="E29" s="35">
        <v>206838</v>
      </c>
      <c r="F29" s="35">
        <v>88683.55</v>
      </c>
      <c r="G29" s="35">
        <v>87305.08</v>
      </c>
      <c r="H29" s="35">
        <v>45.35</v>
      </c>
      <c r="I29" s="8">
        <v>42.21</v>
      </c>
    </row>
    <row r="30" spans="1:9" ht="12.75">
      <c r="A30" s="37" t="s">
        <v>54</v>
      </c>
      <c r="B30" s="66" t="s">
        <v>102</v>
      </c>
      <c r="C30" s="39">
        <v>10002</v>
      </c>
      <c r="D30" s="39"/>
      <c r="E30" s="39">
        <v>10922</v>
      </c>
      <c r="F30" s="39"/>
      <c r="G30" s="39">
        <v>9162.67</v>
      </c>
      <c r="H30" s="39"/>
      <c r="I30" s="8">
        <v>83.89</v>
      </c>
    </row>
    <row r="31" spans="1:9" ht="12.75">
      <c r="A31" s="37" t="s">
        <v>24</v>
      </c>
      <c r="B31" s="66" t="s">
        <v>103</v>
      </c>
      <c r="C31" s="39">
        <v>47991</v>
      </c>
      <c r="D31" s="39"/>
      <c r="E31" s="39">
        <v>125468</v>
      </c>
      <c r="F31" s="39"/>
      <c r="G31" s="39">
        <v>16300</v>
      </c>
      <c r="H31" s="39"/>
      <c r="I31" s="8">
        <v>12.99</v>
      </c>
    </row>
    <row r="32" spans="1:9" ht="12.75">
      <c r="A32" s="37">
        <v>3233</v>
      </c>
      <c r="B32" s="66" t="s">
        <v>139</v>
      </c>
      <c r="C32" s="39">
        <v>0</v>
      </c>
      <c r="D32" s="39"/>
      <c r="E32" s="39">
        <v>0</v>
      </c>
      <c r="F32" s="39"/>
      <c r="G32" s="39">
        <v>0</v>
      </c>
      <c r="H32" s="39"/>
      <c r="I32" s="8">
        <v>0</v>
      </c>
    </row>
    <row r="33" spans="1:9" ht="12.75">
      <c r="A33" s="37" t="s">
        <v>43</v>
      </c>
      <c r="B33" s="66" t="s">
        <v>104</v>
      </c>
      <c r="C33" s="39">
        <v>25741</v>
      </c>
      <c r="D33" s="39"/>
      <c r="E33" s="39">
        <v>26132</v>
      </c>
      <c r="F33" s="39"/>
      <c r="G33" s="39">
        <v>30968.86</v>
      </c>
      <c r="H33" s="39"/>
      <c r="I33" s="8">
        <v>118.51</v>
      </c>
    </row>
    <row r="34" spans="1:9" ht="12.75">
      <c r="A34" s="37">
        <v>3235</v>
      </c>
      <c r="B34" s="66" t="s">
        <v>105</v>
      </c>
      <c r="C34" s="39">
        <v>0</v>
      </c>
      <c r="D34" s="39"/>
      <c r="E34" s="39">
        <v>0</v>
      </c>
      <c r="F34" s="39"/>
      <c r="G34" s="39">
        <v>0</v>
      </c>
      <c r="H34" s="39"/>
      <c r="I34" s="8">
        <v>0</v>
      </c>
    </row>
    <row r="35" spans="1:9" ht="12.75">
      <c r="A35" s="37">
        <v>3236</v>
      </c>
      <c r="B35" s="66" t="s">
        <v>106</v>
      </c>
      <c r="C35" s="39">
        <v>8615</v>
      </c>
      <c r="D35" s="39"/>
      <c r="E35" s="39">
        <v>14275</v>
      </c>
      <c r="F35" s="39"/>
      <c r="G35" s="39">
        <v>19553.42</v>
      </c>
      <c r="H35" s="39"/>
      <c r="I35" s="8">
        <v>136.98</v>
      </c>
    </row>
    <row r="36" spans="1:9" ht="12.75">
      <c r="A36" s="37">
        <v>3237</v>
      </c>
      <c r="B36" s="66" t="s">
        <v>107</v>
      </c>
      <c r="C36" s="39">
        <v>1442</v>
      </c>
      <c r="D36" s="39"/>
      <c r="E36" s="39">
        <v>2443</v>
      </c>
      <c r="F36" s="39"/>
      <c r="G36" s="39">
        <v>685.75</v>
      </c>
      <c r="H36" s="39"/>
      <c r="I36" s="8">
        <v>28.07</v>
      </c>
    </row>
    <row r="37" spans="1:9" ht="12.75">
      <c r="A37" s="37" t="s">
        <v>29</v>
      </c>
      <c r="B37" s="66" t="s">
        <v>108</v>
      </c>
      <c r="C37" s="39">
        <v>4450</v>
      </c>
      <c r="D37" s="39"/>
      <c r="E37" s="39">
        <v>4694</v>
      </c>
      <c r="F37" s="39"/>
      <c r="G37" s="39">
        <v>7321.88</v>
      </c>
      <c r="H37" s="39"/>
      <c r="I37" s="8">
        <v>155.98</v>
      </c>
    </row>
    <row r="38" spans="1:9" ht="12.75">
      <c r="A38" s="37" t="s">
        <v>22</v>
      </c>
      <c r="B38" s="66" t="s">
        <v>109</v>
      </c>
      <c r="C38" s="39">
        <v>60</v>
      </c>
      <c r="D38" s="39"/>
      <c r="E38" s="39">
        <v>704</v>
      </c>
      <c r="F38" s="39"/>
      <c r="G38" s="39">
        <v>3312.5</v>
      </c>
      <c r="H38" s="39"/>
      <c r="I38" s="8">
        <v>470.53</v>
      </c>
    </row>
    <row r="39" spans="1:9" ht="25.5">
      <c r="A39" s="33">
        <v>324</v>
      </c>
      <c r="B39" s="65" t="s">
        <v>110</v>
      </c>
      <c r="C39" s="35">
        <v>0</v>
      </c>
      <c r="D39" s="35">
        <f>SUM(D40)</f>
        <v>0</v>
      </c>
      <c r="E39" s="35">
        <f>SUM(E40)</f>
        <v>0</v>
      </c>
      <c r="F39" s="35">
        <v>0</v>
      </c>
      <c r="G39" s="35">
        <v>0</v>
      </c>
      <c r="H39" s="35">
        <v>0</v>
      </c>
      <c r="I39" s="8">
        <v>0</v>
      </c>
    </row>
    <row r="40" spans="1:9" ht="25.5">
      <c r="A40" s="37">
        <v>3241</v>
      </c>
      <c r="B40" s="66" t="s">
        <v>110</v>
      </c>
      <c r="C40" s="39">
        <v>0</v>
      </c>
      <c r="D40" s="39"/>
      <c r="E40" s="39">
        <v>0</v>
      </c>
      <c r="F40" s="39">
        <v>0</v>
      </c>
      <c r="G40" s="39">
        <v>0</v>
      </c>
      <c r="H40" s="39"/>
      <c r="I40" s="8">
        <v>0</v>
      </c>
    </row>
    <row r="41" spans="1:9" ht="12.75">
      <c r="A41" s="33">
        <v>329</v>
      </c>
      <c r="B41" s="65" t="s">
        <v>111</v>
      </c>
      <c r="C41" s="35">
        <v>18442</v>
      </c>
      <c r="D41" s="35">
        <v>17596</v>
      </c>
      <c r="E41" s="35">
        <v>25157</v>
      </c>
      <c r="F41" s="35">
        <v>76100.3</v>
      </c>
      <c r="G41" s="35">
        <v>77989.14</v>
      </c>
      <c r="H41" s="35" t="s">
        <v>325</v>
      </c>
      <c r="I41" s="8">
        <v>310.01</v>
      </c>
    </row>
    <row r="42" spans="1:9" ht="12.75">
      <c r="A42" s="37">
        <v>3292</v>
      </c>
      <c r="B42" s="66" t="s">
        <v>112</v>
      </c>
      <c r="C42" s="39">
        <v>5843</v>
      </c>
      <c r="D42" s="39"/>
      <c r="E42" s="39">
        <v>12495</v>
      </c>
      <c r="F42" s="39"/>
      <c r="G42" s="39">
        <v>12972.39</v>
      </c>
      <c r="H42" s="39"/>
      <c r="I42" s="8">
        <v>103.82</v>
      </c>
    </row>
    <row r="43" spans="1:9" ht="12.75">
      <c r="A43" s="37" t="s">
        <v>129</v>
      </c>
      <c r="B43" s="66" t="s">
        <v>113</v>
      </c>
      <c r="C43" s="39">
        <v>0</v>
      </c>
      <c r="D43" s="39"/>
      <c r="E43" s="39">
        <v>0</v>
      </c>
      <c r="F43" s="39"/>
      <c r="G43" s="39">
        <v>0</v>
      </c>
      <c r="H43" s="39"/>
      <c r="I43" s="8">
        <v>0</v>
      </c>
    </row>
    <row r="44" spans="1:9" ht="12.75">
      <c r="A44" s="37">
        <v>3294</v>
      </c>
      <c r="B44" s="66" t="s">
        <v>114</v>
      </c>
      <c r="C44" s="39">
        <v>1000</v>
      </c>
      <c r="D44" s="39"/>
      <c r="E44" s="39">
        <v>1000</v>
      </c>
      <c r="F44" s="39"/>
      <c r="G44" s="39">
        <v>1200</v>
      </c>
      <c r="H44" s="39"/>
      <c r="I44" s="8">
        <v>120</v>
      </c>
    </row>
    <row r="45" spans="1:9" ht="12.75">
      <c r="A45" s="37">
        <v>3295</v>
      </c>
      <c r="B45" s="66" t="s">
        <v>115</v>
      </c>
      <c r="C45" s="39">
        <v>10875</v>
      </c>
      <c r="D45" s="39"/>
      <c r="E45" s="39">
        <v>11162</v>
      </c>
      <c r="F45" s="39"/>
      <c r="G45" s="39">
        <v>11162.5</v>
      </c>
      <c r="H45" s="39"/>
      <c r="I45" s="8">
        <v>100</v>
      </c>
    </row>
    <row r="46" spans="1:9" ht="12.75">
      <c r="A46" s="37">
        <v>3296</v>
      </c>
      <c r="B46" s="66" t="s">
        <v>322</v>
      </c>
      <c r="C46" s="39"/>
      <c r="D46" s="39"/>
      <c r="E46" s="39"/>
      <c r="F46" s="39"/>
      <c r="G46" s="39">
        <v>50154.25</v>
      </c>
      <c r="H46" s="39"/>
      <c r="I46" s="8">
        <v>0</v>
      </c>
    </row>
    <row r="47" spans="1:9" ht="12.75">
      <c r="A47" s="37" t="s">
        <v>19</v>
      </c>
      <c r="B47" s="66" t="s">
        <v>111</v>
      </c>
      <c r="C47" s="39">
        <v>724</v>
      </c>
      <c r="D47" s="39"/>
      <c r="E47" s="39">
        <v>500</v>
      </c>
      <c r="F47" s="39"/>
      <c r="G47" s="39">
        <v>2500</v>
      </c>
      <c r="H47" s="39"/>
      <c r="I47" s="8">
        <v>500</v>
      </c>
    </row>
    <row r="48" spans="1:9" ht="12.75">
      <c r="A48" s="33">
        <v>34</v>
      </c>
      <c r="B48" s="65" t="s">
        <v>116</v>
      </c>
      <c r="C48" s="35">
        <v>5507</v>
      </c>
      <c r="D48" s="35">
        <v>5500</v>
      </c>
      <c r="E48" s="35">
        <v>5500</v>
      </c>
      <c r="F48" s="35">
        <v>41350</v>
      </c>
      <c r="G48" s="35">
        <v>39724.72</v>
      </c>
      <c r="H48" s="35">
        <v>751.82</v>
      </c>
      <c r="I48" s="8">
        <v>722.27</v>
      </c>
    </row>
    <row r="49" spans="1:9" ht="12.75">
      <c r="A49" s="33">
        <v>343</v>
      </c>
      <c r="B49" s="65" t="s">
        <v>117</v>
      </c>
      <c r="C49" s="35">
        <v>5507</v>
      </c>
      <c r="D49" s="35">
        <v>5500</v>
      </c>
      <c r="E49" s="35">
        <v>5500</v>
      </c>
      <c r="F49" s="35">
        <v>41350</v>
      </c>
      <c r="G49" s="35">
        <v>39724.72</v>
      </c>
      <c r="H49" s="35">
        <v>751.82</v>
      </c>
      <c r="I49" s="8">
        <v>722.27</v>
      </c>
    </row>
    <row r="50" spans="1:9" ht="12.75">
      <c r="A50" s="37" t="s">
        <v>34</v>
      </c>
      <c r="B50" s="66" t="s">
        <v>118</v>
      </c>
      <c r="C50" s="39">
        <v>5507</v>
      </c>
      <c r="D50" s="39">
        <v>5500</v>
      </c>
      <c r="E50" s="39">
        <v>5500</v>
      </c>
      <c r="F50" s="39">
        <v>41350</v>
      </c>
      <c r="G50" s="39">
        <v>5350</v>
      </c>
      <c r="H50" s="39">
        <v>751.82</v>
      </c>
      <c r="I50" s="8">
        <v>97.27</v>
      </c>
    </row>
    <row r="51" spans="1:9" ht="12.75">
      <c r="A51" s="37">
        <v>3433</v>
      </c>
      <c r="B51" s="66" t="s">
        <v>323</v>
      </c>
      <c r="C51" s="39"/>
      <c r="D51" s="39"/>
      <c r="E51" s="39"/>
      <c r="F51" s="39"/>
      <c r="G51" s="39">
        <v>34374.72</v>
      </c>
      <c r="H51" s="39"/>
      <c r="I51" s="8"/>
    </row>
    <row r="52" spans="1:9" ht="25.5">
      <c r="A52" s="33">
        <v>36</v>
      </c>
      <c r="B52" s="65" t="s">
        <v>132</v>
      </c>
      <c r="C52" s="35">
        <f>SUM(C53)</f>
        <v>0</v>
      </c>
      <c r="D52" s="35">
        <f>D53+D55</f>
        <v>0</v>
      </c>
      <c r="E52" s="35">
        <f>E53+E55</f>
        <v>0</v>
      </c>
      <c r="F52" s="35">
        <v>0</v>
      </c>
      <c r="G52" s="35">
        <v>0</v>
      </c>
      <c r="H52" s="35">
        <v>0</v>
      </c>
      <c r="I52" s="8">
        <v>0</v>
      </c>
    </row>
    <row r="53" spans="1:9" ht="25.5">
      <c r="A53" s="33">
        <v>366</v>
      </c>
      <c r="B53" s="65" t="s">
        <v>132</v>
      </c>
      <c r="C53" s="35">
        <f>SUM(C55)</f>
        <v>0</v>
      </c>
      <c r="D53" s="35">
        <v>0</v>
      </c>
      <c r="E53" s="35">
        <f>E54</f>
        <v>0</v>
      </c>
      <c r="F53" s="35">
        <v>0</v>
      </c>
      <c r="G53" s="35">
        <v>0</v>
      </c>
      <c r="H53" s="35">
        <v>0</v>
      </c>
      <c r="I53" s="8">
        <v>0</v>
      </c>
    </row>
    <row r="54" spans="1:9" ht="25.5">
      <c r="A54" s="37">
        <v>3661</v>
      </c>
      <c r="B54" s="66" t="s">
        <v>132</v>
      </c>
      <c r="C54" s="39">
        <v>0</v>
      </c>
      <c r="D54" s="39"/>
      <c r="E54" s="39">
        <v>0</v>
      </c>
      <c r="F54" s="39">
        <v>0</v>
      </c>
      <c r="G54" s="39">
        <v>0</v>
      </c>
      <c r="H54" s="39">
        <v>0</v>
      </c>
      <c r="I54" s="8">
        <v>0</v>
      </c>
    </row>
    <row r="55" spans="1:9" ht="25.5">
      <c r="A55" s="33">
        <v>369</v>
      </c>
      <c r="B55" s="65" t="s">
        <v>133</v>
      </c>
      <c r="C55" s="35">
        <v>0</v>
      </c>
      <c r="D55" s="35">
        <f>D56</f>
        <v>0</v>
      </c>
      <c r="E55" s="35">
        <f>E56</f>
        <v>0</v>
      </c>
      <c r="F55" s="35">
        <v>0</v>
      </c>
      <c r="G55" s="35">
        <v>0</v>
      </c>
      <c r="H55" s="35">
        <v>0</v>
      </c>
      <c r="I55" s="8">
        <v>0</v>
      </c>
    </row>
    <row r="56" spans="1:9" ht="25.5">
      <c r="A56" s="37">
        <v>3691</v>
      </c>
      <c r="B56" s="66" t="s">
        <v>133</v>
      </c>
      <c r="C56" s="39">
        <v>0</v>
      </c>
      <c r="D56" s="39"/>
      <c r="E56" s="39">
        <v>0</v>
      </c>
      <c r="F56" s="39">
        <v>0</v>
      </c>
      <c r="G56" s="39">
        <v>0</v>
      </c>
      <c r="H56" s="39">
        <v>0</v>
      </c>
      <c r="I56" s="8">
        <v>0</v>
      </c>
    </row>
    <row r="57" spans="1:9" ht="25.5">
      <c r="A57" s="33">
        <v>37</v>
      </c>
      <c r="B57" s="65" t="s">
        <v>134</v>
      </c>
      <c r="C57" s="35">
        <v>522189</v>
      </c>
      <c r="D57" s="35">
        <v>583502</v>
      </c>
      <c r="E57" s="35">
        <v>583527</v>
      </c>
      <c r="F57" s="35">
        <v>553946.05</v>
      </c>
      <c r="G57" s="35">
        <v>553946.05</v>
      </c>
      <c r="H57" s="35">
        <v>94.93</v>
      </c>
      <c r="I57" s="8">
        <v>94.93</v>
      </c>
    </row>
    <row r="58" spans="1:9" ht="25.5">
      <c r="A58" s="33">
        <v>372</v>
      </c>
      <c r="B58" s="65" t="s">
        <v>134</v>
      </c>
      <c r="C58" s="35">
        <v>522189</v>
      </c>
      <c r="D58" s="35">
        <v>583502</v>
      </c>
      <c r="E58" s="35">
        <v>583527</v>
      </c>
      <c r="F58" s="35">
        <v>553946.05</v>
      </c>
      <c r="G58" s="35">
        <v>553946.05</v>
      </c>
      <c r="H58" s="35">
        <v>94.93</v>
      </c>
      <c r="I58" s="8">
        <v>94.93</v>
      </c>
    </row>
    <row r="59" spans="1:9" ht="25.5">
      <c r="A59" s="37">
        <v>3722</v>
      </c>
      <c r="B59" s="66" t="s">
        <v>134</v>
      </c>
      <c r="C59" s="39">
        <v>522189</v>
      </c>
      <c r="D59" s="39">
        <v>583502</v>
      </c>
      <c r="E59" s="39">
        <v>583527</v>
      </c>
      <c r="F59" s="39">
        <v>553946.05</v>
      </c>
      <c r="G59" s="39">
        <v>553946.05</v>
      </c>
      <c r="H59" s="39">
        <v>94.93</v>
      </c>
      <c r="I59" s="8">
        <v>94.93</v>
      </c>
    </row>
    <row r="60" spans="1:9" ht="12.75">
      <c r="A60" s="92">
        <v>4</v>
      </c>
      <c r="B60" s="96" t="s">
        <v>136</v>
      </c>
      <c r="C60" s="87">
        <v>159346</v>
      </c>
      <c r="D60" s="87">
        <v>326020</v>
      </c>
      <c r="E60" s="87">
        <v>322611</v>
      </c>
      <c r="F60" s="87">
        <v>143304.72</v>
      </c>
      <c r="G60" s="87">
        <v>146877.13</v>
      </c>
      <c r="H60" s="87">
        <v>43.96</v>
      </c>
      <c r="I60" s="88">
        <v>45.53</v>
      </c>
    </row>
    <row r="61" spans="1:9" ht="25.5">
      <c r="A61" s="33">
        <v>41</v>
      </c>
      <c r="B61" s="65" t="s">
        <v>162</v>
      </c>
      <c r="C61" s="35">
        <f>C62</f>
        <v>0</v>
      </c>
      <c r="D61" s="35">
        <f>SUM(D62)</f>
        <v>0</v>
      </c>
      <c r="E61" s="35">
        <f>SUM(E62)</f>
        <v>0</v>
      </c>
      <c r="F61" s="35">
        <v>0</v>
      </c>
      <c r="G61" s="35">
        <v>2500</v>
      </c>
      <c r="H61" s="35"/>
      <c r="I61" s="8">
        <v>0</v>
      </c>
    </row>
    <row r="62" spans="1:9" ht="12.75">
      <c r="A62" s="33">
        <v>412</v>
      </c>
      <c r="B62" s="65" t="s">
        <v>137</v>
      </c>
      <c r="C62" s="35">
        <f>C63</f>
        <v>0</v>
      </c>
      <c r="D62" s="35">
        <v>0</v>
      </c>
      <c r="E62" s="35">
        <f>E63</f>
        <v>0</v>
      </c>
      <c r="F62" s="35">
        <v>0</v>
      </c>
      <c r="G62" s="35">
        <v>2500</v>
      </c>
      <c r="H62" s="35"/>
      <c r="I62" s="8">
        <v>0</v>
      </c>
    </row>
    <row r="63" spans="1:9" ht="12.75">
      <c r="A63" s="37">
        <v>4121</v>
      </c>
      <c r="B63" s="66" t="s">
        <v>137</v>
      </c>
      <c r="C63" s="39">
        <v>0</v>
      </c>
      <c r="D63" s="39"/>
      <c r="E63" s="39">
        <v>0</v>
      </c>
      <c r="F63" s="39">
        <v>0</v>
      </c>
      <c r="G63" s="39">
        <v>0</v>
      </c>
      <c r="H63" s="39"/>
      <c r="I63" s="8">
        <v>0</v>
      </c>
    </row>
    <row r="64" spans="1:9" ht="12.75">
      <c r="A64" s="37">
        <v>4126</v>
      </c>
      <c r="B64" s="66" t="s">
        <v>324</v>
      </c>
      <c r="C64" s="39"/>
      <c r="D64" s="39"/>
      <c r="E64" s="39"/>
      <c r="F64" s="39"/>
      <c r="G64" s="39">
        <v>2500</v>
      </c>
      <c r="H64" s="39"/>
      <c r="I64" s="8">
        <v>0</v>
      </c>
    </row>
    <row r="65" spans="1:9" ht="25.5">
      <c r="A65" s="33">
        <v>42</v>
      </c>
      <c r="B65" s="65" t="s">
        <v>119</v>
      </c>
      <c r="C65" s="35">
        <v>159346</v>
      </c>
      <c r="D65" s="35">
        <v>102022</v>
      </c>
      <c r="E65" s="35">
        <v>99074</v>
      </c>
      <c r="F65" s="35">
        <v>143304.72</v>
      </c>
      <c r="G65" s="35">
        <v>144377.13</v>
      </c>
      <c r="H65" s="35">
        <v>140.46</v>
      </c>
      <c r="I65" s="8">
        <v>145.73</v>
      </c>
    </row>
    <row r="66" spans="1:9" ht="12.75">
      <c r="A66" s="33">
        <v>422</v>
      </c>
      <c r="B66" s="65" t="s">
        <v>120</v>
      </c>
      <c r="C66" s="35">
        <v>75007</v>
      </c>
      <c r="D66" s="35">
        <v>23725</v>
      </c>
      <c r="E66" s="35">
        <v>18725</v>
      </c>
      <c r="F66" s="35">
        <v>78144.88</v>
      </c>
      <c r="G66" s="35">
        <v>78963.19</v>
      </c>
      <c r="H66" s="35">
        <v>329.38</v>
      </c>
      <c r="I66" s="8">
        <v>421.7</v>
      </c>
    </row>
    <row r="67" spans="1:9" ht="12.75">
      <c r="A67" s="37" t="s">
        <v>27</v>
      </c>
      <c r="B67" s="66" t="s">
        <v>121</v>
      </c>
      <c r="C67" s="39">
        <v>28150</v>
      </c>
      <c r="D67" s="39">
        <v>23725</v>
      </c>
      <c r="E67" s="39">
        <v>18725</v>
      </c>
      <c r="F67" s="39"/>
      <c r="G67" s="39">
        <v>20071.25</v>
      </c>
      <c r="H67" s="39"/>
      <c r="I67" s="8">
        <v>107.19</v>
      </c>
    </row>
    <row r="68" spans="1:9" ht="12.75">
      <c r="A68" s="37">
        <v>4222</v>
      </c>
      <c r="B68" s="66" t="s">
        <v>122</v>
      </c>
      <c r="C68" s="39">
        <v>0</v>
      </c>
      <c r="D68" s="39"/>
      <c r="E68" s="39">
        <v>0</v>
      </c>
      <c r="F68" s="39"/>
      <c r="G68" s="39">
        <v>0</v>
      </c>
      <c r="H68" s="39"/>
      <c r="I68" s="8">
        <v>0</v>
      </c>
    </row>
    <row r="69" spans="1:9" ht="12.75">
      <c r="A69" s="37">
        <v>4223</v>
      </c>
      <c r="B69" s="66" t="s">
        <v>123</v>
      </c>
      <c r="C69" s="39">
        <v>0</v>
      </c>
      <c r="D69" s="39"/>
      <c r="E69" s="39">
        <v>0</v>
      </c>
      <c r="F69" s="39"/>
      <c r="G69" s="39">
        <v>0</v>
      </c>
      <c r="H69" s="39"/>
      <c r="I69" s="8">
        <v>0</v>
      </c>
    </row>
    <row r="70" spans="1:9" ht="12.75">
      <c r="A70" s="37">
        <v>4224</v>
      </c>
      <c r="B70" s="66" t="s">
        <v>124</v>
      </c>
      <c r="C70" s="39">
        <v>0</v>
      </c>
      <c r="D70" s="39"/>
      <c r="E70" s="39">
        <v>0</v>
      </c>
      <c r="F70" s="39"/>
      <c r="G70" s="39">
        <v>0</v>
      </c>
      <c r="H70" s="39"/>
      <c r="I70" s="8">
        <v>0</v>
      </c>
    </row>
    <row r="71" spans="1:9" ht="12.75">
      <c r="A71" s="37">
        <v>4225</v>
      </c>
      <c r="B71" s="66" t="s">
        <v>135</v>
      </c>
      <c r="C71" s="39">
        <v>18125</v>
      </c>
      <c r="D71" s="39"/>
      <c r="E71" s="39">
        <v>0</v>
      </c>
      <c r="F71" s="39"/>
      <c r="G71" s="39">
        <v>0</v>
      </c>
      <c r="H71" s="39"/>
      <c r="I71" s="8">
        <v>0</v>
      </c>
    </row>
    <row r="72" spans="1:9" ht="12.75">
      <c r="A72" s="37">
        <v>4226</v>
      </c>
      <c r="B72" s="66" t="s">
        <v>125</v>
      </c>
      <c r="C72" s="39">
        <v>8800</v>
      </c>
      <c r="D72" s="39"/>
      <c r="E72" s="39">
        <v>0</v>
      </c>
      <c r="F72" s="39"/>
      <c r="G72" s="39">
        <v>0</v>
      </c>
      <c r="H72" s="39"/>
      <c r="I72" s="8">
        <v>0</v>
      </c>
    </row>
    <row r="73" spans="1:9" ht="12.75">
      <c r="A73" s="37">
        <v>4227</v>
      </c>
      <c r="B73" s="66" t="s">
        <v>126</v>
      </c>
      <c r="C73" s="39">
        <v>19932</v>
      </c>
      <c r="D73" s="39"/>
      <c r="E73" s="39">
        <v>0</v>
      </c>
      <c r="F73" s="39"/>
      <c r="G73" s="39">
        <v>58891.94</v>
      </c>
      <c r="H73" s="39"/>
      <c r="I73" s="8">
        <v>0</v>
      </c>
    </row>
    <row r="74" spans="1:9" ht="25.5">
      <c r="A74" s="33">
        <v>424</v>
      </c>
      <c r="B74" s="65" t="s">
        <v>138</v>
      </c>
      <c r="C74" s="35">
        <v>84339</v>
      </c>
      <c r="D74" s="35">
        <v>78297</v>
      </c>
      <c r="E74" s="35">
        <v>80349</v>
      </c>
      <c r="F74" s="35">
        <v>65159.84</v>
      </c>
      <c r="G74" s="35">
        <v>65413.94</v>
      </c>
      <c r="H74" s="35">
        <v>83.22</v>
      </c>
      <c r="I74" s="8">
        <v>81.41</v>
      </c>
    </row>
    <row r="75" spans="1:9" ht="12.75">
      <c r="A75" s="37">
        <v>4241</v>
      </c>
      <c r="B75" s="66" t="s">
        <v>127</v>
      </c>
      <c r="C75" s="78">
        <v>84339</v>
      </c>
      <c r="D75" s="39">
        <v>78297</v>
      </c>
      <c r="E75" s="39">
        <v>80349</v>
      </c>
      <c r="F75" s="39">
        <v>65159.84</v>
      </c>
      <c r="G75" s="39">
        <v>65413.94</v>
      </c>
      <c r="H75" s="39">
        <v>83.22</v>
      </c>
      <c r="I75" s="8">
        <v>81.41</v>
      </c>
    </row>
    <row r="76" spans="1:9" ht="25.5">
      <c r="A76" s="33">
        <v>45</v>
      </c>
      <c r="B76" s="65" t="s">
        <v>231</v>
      </c>
      <c r="C76" s="80">
        <v>0</v>
      </c>
      <c r="D76" s="35">
        <v>223998</v>
      </c>
      <c r="E76" s="35">
        <v>223537</v>
      </c>
      <c r="F76" s="35">
        <v>0</v>
      </c>
      <c r="G76" s="35">
        <v>0</v>
      </c>
      <c r="H76" s="35"/>
      <c r="I76" s="8">
        <v>0</v>
      </c>
    </row>
    <row r="77" spans="1:9" ht="12.75">
      <c r="A77" s="37">
        <v>451</v>
      </c>
      <c r="B77" s="66" t="s">
        <v>232</v>
      </c>
      <c r="C77" s="78">
        <v>0</v>
      </c>
      <c r="D77" s="39">
        <v>223998</v>
      </c>
      <c r="E77" s="39">
        <v>223537</v>
      </c>
      <c r="F77" s="39">
        <v>0</v>
      </c>
      <c r="G77" s="39">
        <v>0</v>
      </c>
      <c r="H77" s="39"/>
      <c r="I77" s="8">
        <v>0</v>
      </c>
    </row>
    <row r="78" spans="1:9" s="36" customFormat="1" ht="25.5">
      <c r="A78" s="85">
        <v>5</v>
      </c>
      <c r="B78" s="86" t="s">
        <v>212</v>
      </c>
      <c r="C78" s="91">
        <f aca="true" t="shared" si="0" ref="C78:E79">C79</f>
        <v>0</v>
      </c>
      <c r="D78" s="87">
        <f t="shared" si="0"/>
        <v>0</v>
      </c>
      <c r="E78" s="87">
        <f t="shared" si="0"/>
        <v>0</v>
      </c>
      <c r="F78" s="87">
        <v>0</v>
      </c>
      <c r="G78" s="87">
        <v>0</v>
      </c>
      <c r="H78" s="87"/>
      <c r="I78" s="88">
        <v>0</v>
      </c>
    </row>
    <row r="79" spans="1:9" s="36" customFormat="1" ht="25.5">
      <c r="A79" s="83">
        <v>54</v>
      </c>
      <c r="B79" s="75" t="s">
        <v>213</v>
      </c>
      <c r="C79" s="80">
        <f t="shared" si="0"/>
        <v>0</v>
      </c>
      <c r="D79" s="35">
        <f t="shared" si="0"/>
        <v>0</v>
      </c>
      <c r="E79" s="35">
        <f t="shared" si="0"/>
        <v>0</v>
      </c>
      <c r="F79" s="35">
        <v>0</v>
      </c>
      <c r="G79" s="35">
        <v>0</v>
      </c>
      <c r="H79" s="35"/>
      <c r="I79" s="8">
        <v>0</v>
      </c>
    </row>
    <row r="80" spans="1:9" ht="25.5">
      <c r="A80" s="84">
        <v>544</v>
      </c>
      <c r="B80" s="74" t="s">
        <v>214</v>
      </c>
      <c r="C80" s="78">
        <v>0</v>
      </c>
      <c r="D80" s="39"/>
      <c r="E80" s="39"/>
      <c r="F80" s="39">
        <v>0</v>
      </c>
      <c r="G80" s="39">
        <v>0</v>
      </c>
      <c r="H80" s="39"/>
      <c r="I80" s="8">
        <v>0</v>
      </c>
    </row>
    <row r="81" spans="1:9" ht="19.5" customHeight="1">
      <c r="A81" s="97" t="s">
        <v>128</v>
      </c>
      <c r="B81" s="98"/>
      <c r="C81" s="87">
        <f>SUM(C60,C5,C78)</f>
        <v>5558890</v>
      </c>
      <c r="D81" s="87">
        <f>SUM(D60,D5,D78)</f>
        <v>6072066</v>
      </c>
      <c r="E81" s="87">
        <f>SUM(E60,E5,E78)</f>
        <v>6279621</v>
      </c>
      <c r="F81" s="87">
        <v>7372907.43</v>
      </c>
      <c r="G81" s="87">
        <v>6776488.53</v>
      </c>
      <c r="H81" s="87">
        <v>121.42</v>
      </c>
      <c r="I81" s="88">
        <v>107.91</v>
      </c>
    </row>
    <row r="82" spans="1:9" ht="12.75">
      <c r="A82" s="72"/>
      <c r="B82" s="61"/>
      <c r="C82" s="62"/>
      <c r="D82" s="62"/>
      <c r="E82" s="62"/>
      <c r="F82" s="62"/>
      <c r="G82" s="62"/>
      <c r="H82" s="62"/>
      <c r="I82" s="67"/>
    </row>
    <row r="83" spans="1:9" ht="19.5" customHeight="1">
      <c r="A83" s="205" t="s">
        <v>164</v>
      </c>
      <c r="B83" s="205"/>
      <c r="C83" s="205"/>
      <c r="D83" s="205"/>
      <c r="E83" s="205"/>
      <c r="F83" s="205"/>
      <c r="G83" s="205"/>
      <c r="H83" s="205"/>
      <c r="I83" s="205"/>
    </row>
    <row r="84" spans="1:9" s="29" customFormat="1" ht="39" customHeight="1">
      <c r="A84" s="25" t="s">
        <v>217</v>
      </c>
      <c r="B84" s="26" t="s">
        <v>218</v>
      </c>
      <c r="C84" s="27" t="s">
        <v>219</v>
      </c>
      <c r="D84" s="28" t="s">
        <v>225</v>
      </c>
      <c r="E84" s="28" t="s">
        <v>229</v>
      </c>
      <c r="F84" s="27" t="s">
        <v>314</v>
      </c>
      <c r="G84" s="27" t="s">
        <v>319</v>
      </c>
      <c r="H84" s="27" t="s">
        <v>320</v>
      </c>
      <c r="I84" s="196" t="s">
        <v>317</v>
      </c>
    </row>
    <row r="85" spans="1:9" s="69" customFormat="1" ht="13.5" customHeight="1">
      <c r="A85" s="208">
        <v>1</v>
      </c>
      <c r="B85" s="208"/>
      <c r="C85" s="30">
        <v>2</v>
      </c>
      <c r="D85" s="31">
        <v>3</v>
      </c>
      <c r="E85" s="31">
        <v>5</v>
      </c>
      <c r="F85" s="31"/>
      <c r="G85" s="31"/>
      <c r="H85" s="31"/>
      <c r="I85" s="31" t="s">
        <v>69</v>
      </c>
    </row>
    <row r="86" spans="1:9" ht="19.5" customHeight="1">
      <c r="A86" s="56">
        <v>1</v>
      </c>
      <c r="B86" s="56" t="s">
        <v>153</v>
      </c>
      <c r="C86" s="53">
        <v>796711</v>
      </c>
      <c r="D86" s="46">
        <v>1193397.98</v>
      </c>
      <c r="E86" s="46">
        <v>1415340</v>
      </c>
      <c r="F86" s="46">
        <v>1001601.27</v>
      </c>
      <c r="G86" s="53">
        <v>1078361.33</v>
      </c>
      <c r="H86" s="46">
        <v>83.93</v>
      </c>
      <c r="I86" s="9">
        <v>76.19</v>
      </c>
    </row>
    <row r="87" spans="1:9" ht="19.5" customHeight="1">
      <c r="A87" s="56">
        <v>2</v>
      </c>
      <c r="B87" s="56" t="s">
        <v>157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9">
        <v>0</v>
      </c>
    </row>
    <row r="88" spans="1:9" ht="19.5" customHeight="1">
      <c r="A88" s="56">
        <v>3</v>
      </c>
      <c r="B88" s="56" t="s">
        <v>154</v>
      </c>
      <c r="C88" s="46">
        <v>6834</v>
      </c>
      <c r="D88" s="46">
        <v>13600</v>
      </c>
      <c r="E88" s="46">
        <v>11800</v>
      </c>
      <c r="F88" s="46">
        <v>5000</v>
      </c>
      <c r="G88" s="46">
        <v>0</v>
      </c>
      <c r="H88" s="46">
        <v>36.76</v>
      </c>
      <c r="I88" s="9">
        <v>0</v>
      </c>
    </row>
    <row r="89" spans="1:9" ht="19.5" customHeight="1">
      <c r="A89" s="56">
        <v>4</v>
      </c>
      <c r="B89" s="56" t="s">
        <v>155</v>
      </c>
      <c r="C89" s="46">
        <v>135040</v>
      </c>
      <c r="D89" s="46">
        <v>180978.24</v>
      </c>
      <c r="E89" s="46">
        <v>322611</v>
      </c>
      <c r="F89" s="46">
        <v>245654</v>
      </c>
      <c r="G89" s="46">
        <v>233807.67</v>
      </c>
      <c r="H89" s="46">
        <v>135.74</v>
      </c>
      <c r="I89" s="9">
        <v>72.47</v>
      </c>
    </row>
    <row r="90" spans="1:9" ht="19.5" customHeight="1">
      <c r="A90" s="56">
        <v>5</v>
      </c>
      <c r="B90" s="56" t="s">
        <v>156</v>
      </c>
      <c r="C90" s="46">
        <v>4620305</v>
      </c>
      <c r="D90" s="46">
        <v>4684090.75</v>
      </c>
      <c r="E90" s="46">
        <v>4529870</v>
      </c>
      <c r="F90" s="46">
        <v>6120652.16</v>
      </c>
      <c r="G90" s="46">
        <v>5464319.53</v>
      </c>
      <c r="H90" s="46">
        <v>130.67</v>
      </c>
      <c r="I90" s="9">
        <v>120.63</v>
      </c>
    </row>
    <row r="91" spans="1:9" ht="19.5" customHeight="1">
      <c r="A91" s="56"/>
      <c r="B91" s="58" t="s">
        <v>158</v>
      </c>
      <c r="C91" s="46">
        <v>5558890</v>
      </c>
      <c r="D91" s="59">
        <v>6072066</v>
      </c>
      <c r="E91" s="59">
        <v>6279621</v>
      </c>
      <c r="F91" s="59">
        <v>7372907.43</v>
      </c>
      <c r="G91" s="59">
        <v>6776488.53</v>
      </c>
      <c r="H91" s="59">
        <v>121.42</v>
      </c>
      <c r="I91" s="9">
        <v>107.91</v>
      </c>
    </row>
    <row r="92" ht="12.75">
      <c r="A92" s="73" t="s">
        <v>346</v>
      </c>
    </row>
    <row r="93" ht="12.75">
      <c r="A93" s="73" t="s">
        <v>347</v>
      </c>
    </row>
    <row r="94" ht="25.5">
      <c r="D94" s="166" t="s">
        <v>304</v>
      </c>
    </row>
    <row r="95" spans="1:4" ht="25.5">
      <c r="A95" s="73" t="s">
        <v>348</v>
      </c>
      <c r="D95" s="166" t="s">
        <v>306</v>
      </c>
    </row>
  </sheetData>
  <sheetProtection/>
  <mergeCells count="4">
    <mergeCell ref="A85:B85"/>
    <mergeCell ref="A2:I2"/>
    <mergeCell ref="A4:B4"/>
    <mergeCell ref="A83:I8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5" r:id="rId1"/>
  <rowBreaks count="1" manualBreakCount="1">
    <brk id="8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showGridLines="0" zoomScalePageLayoutView="0" workbookViewId="0" topLeftCell="A1">
      <selection activeCell="I256" sqref="I256"/>
    </sheetView>
  </sheetViews>
  <sheetFormatPr defaultColWidth="8.8515625" defaultRowHeight="27" customHeight="1"/>
  <cols>
    <col min="1" max="1" width="9.421875" style="100" customWidth="1"/>
    <col min="2" max="2" width="13.140625" style="100" customWidth="1"/>
    <col min="3" max="3" width="47.421875" style="100" customWidth="1"/>
    <col min="4" max="4" width="15.140625" style="129" customWidth="1"/>
    <col min="5" max="5" width="13.7109375" style="130" customWidth="1"/>
    <col min="6" max="6" width="16.28125" style="130" customWidth="1"/>
    <col min="7" max="10" width="14.28125" style="130" customWidth="1"/>
    <col min="11" max="11" width="11.7109375" style="103" customWidth="1"/>
    <col min="12" max="14" width="11.140625" style="100" customWidth="1"/>
    <col min="15" max="16384" width="8.8515625" style="100" customWidth="1"/>
  </cols>
  <sheetData>
    <row r="1" ht="27" customHeight="1">
      <c r="B1" s="100" t="s">
        <v>222</v>
      </c>
    </row>
    <row r="2" spans="1:11" ht="27" customHeight="1">
      <c r="A2" s="215" t="s">
        <v>344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103" customFormat="1" ht="37.5" customHeight="1">
      <c r="A3" s="101"/>
      <c r="B3" s="212" t="s">
        <v>0</v>
      </c>
      <c r="C3" s="213"/>
      <c r="D3" s="101" t="s">
        <v>65</v>
      </c>
      <c r="E3" s="131" t="s">
        <v>1</v>
      </c>
      <c r="F3" s="131" t="s">
        <v>233</v>
      </c>
      <c r="G3" s="131" t="s">
        <v>234</v>
      </c>
      <c r="H3" s="131" t="s">
        <v>307</v>
      </c>
      <c r="I3" s="131" t="s">
        <v>326</v>
      </c>
      <c r="J3" s="131" t="s">
        <v>327</v>
      </c>
      <c r="K3" s="101" t="s">
        <v>328</v>
      </c>
    </row>
    <row r="4" spans="1:12" s="108" customFormat="1" ht="14.25" customHeight="1">
      <c r="A4" s="104"/>
      <c r="B4" s="214" t="s">
        <v>2</v>
      </c>
      <c r="C4" s="213"/>
      <c r="D4" s="105"/>
      <c r="E4" s="106">
        <v>2</v>
      </c>
      <c r="F4" s="106">
        <v>3</v>
      </c>
      <c r="G4" s="106">
        <v>5</v>
      </c>
      <c r="H4" s="106"/>
      <c r="I4" s="106"/>
      <c r="J4" s="106"/>
      <c r="K4" s="105" t="s">
        <v>66</v>
      </c>
      <c r="L4" s="107"/>
    </row>
    <row r="5" spans="1:11" s="114" customFormat="1" ht="27" customHeight="1">
      <c r="A5" s="109"/>
      <c r="B5" s="110"/>
      <c r="C5" s="110" t="s">
        <v>305</v>
      </c>
      <c r="D5" s="111"/>
      <c r="E5" s="112">
        <v>5358104.86</v>
      </c>
      <c r="F5" s="112">
        <v>6072066.97</v>
      </c>
      <c r="G5" s="112">
        <v>6137137.14</v>
      </c>
      <c r="H5" s="112">
        <v>7367620.49</v>
      </c>
      <c r="I5" s="112">
        <v>6776488.53</v>
      </c>
      <c r="J5" s="112">
        <v>121.34</v>
      </c>
      <c r="K5" s="112">
        <v>110.42</v>
      </c>
    </row>
    <row r="6" spans="1:11" ht="27" customHeight="1">
      <c r="A6" s="115">
        <v>2101</v>
      </c>
      <c r="B6" s="116" t="s">
        <v>3</v>
      </c>
      <c r="C6" s="115" t="s">
        <v>235</v>
      </c>
      <c r="D6" s="116"/>
      <c r="E6" s="102">
        <v>4891342.51</v>
      </c>
      <c r="F6" s="102">
        <v>5020410.75</v>
      </c>
      <c r="G6" s="102">
        <v>5264932.44</v>
      </c>
      <c r="H6" s="102">
        <v>6301002.28</v>
      </c>
      <c r="I6" s="102">
        <v>5803616.8</v>
      </c>
      <c r="J6" s="102">
        <v>125.51</v>
      </c>
      <c r="K6" s="102"/>
    </row>
    <row r="7" spans="1:11" ht="27" customHeight="1">
      <c r="A7" s="118" t="s">
        <v>236</v>
      </c>
      <c r="B7" s="119" t="s">
        <v>4</v>
      </c>
      <c r="C7" s="118" t="s">
        <v>237</v>
      </c>
      <c r="D7" s="120"/>
      <c r="E7" s="121">
        <f>E8</f>
        <v>155016.13</v>
      </c>
      <c r="F7" s="121">
        <v>157296</v>
      </c>
      <c r="G7" s="122">
        <v>157296.02</v>
      </c>
      <c r="H7" s="122">
        <v>157296</v>
      </c>
      <c r="I7" s="122">
        <v>157296</v>
      </c>
      <c r="J7" s="122">
        <v>100</v>
      </c>
      <c r="K7" s="122">
        <v>100</v>
      </c>
    </row>
    <row r="8" spans="1:11" ht="27" customHeight="1">
      <c r="A8" s="119"/>
      <c r="B8" s="118">
        <v>3</v>
      </c>
      <c r="C8" s="118" t="s">
        <v>166</v>
      </c>
      <c r="D8" s="120"/>
      <c r="E8" s="121">
        <f>SUM(E9,E32)</f>
        <v>155016.13</v>
      </c>
      <c r="F8" s="121">
        <v>157296</v>
      </c>
      <c r="G8" s="121">
        <v>157296.02</v>
      </c>
      <c r="H8" s="121">
        <v>157296</v>
      </c>
      <c r="I8" s="121">
        <v>157296</v>
      </c>
      <c r="J8" s="121">
        <v>100</v>
      </c>
      <c r="K8" s="121">
        <v>100</v>
      </c>
    </row>
    <row r="9" spans="1:11" ht="27" customHeight="1">
      <c r="A9" s="119"/>
      <c r="B9" s="118">
        <v>32</v>
      </c>
      <c r="C9" s="118" t="s">
        <v>165</v>
      </c>
      <c r="D9" s="120"/>
      <c r="E9" s="121">
        <f>SUM(E10,E14,E19,E28)</f>
        <v>149916.13</v>
      </c>
      <c r="F9" s="121">
        <v>151796</v>
      </c>
      <c r="G9" s="121">
        <v>151796.02</v>
      </c>
      <c r="H9" s="121">
        <v>157296</v>
      </c>
      <c r="I9" s="121">
        <v>151946</v>
      </c>
      <c r="J9" s="121">
        <v>103.62</v>
      </c>
      <c r="K9" s="121">
        <v>100.1</v>
      </c>
    </row>
    <row r="10" spans="1:11" ht="27" customHeight="1">
      <c r="A10" s="119"/>
      <c r="B10" s="118" t="s">
        <v>7</v>
      </c>
      <c r="C10" s="118" t="s">
        <v>8</v>
      </c>
      <c r="D10" s="120"/>
      <c r="E10" s="121">
        <v>8219.21</v>
      </c>
      <c r="F10" s="122">
        <v>10400</v>
      </c>
      <c r="G10" s="121">
        <v>10480</v>
      </c>
      <c r="H10" s="121">
        <v>25345</v>
      </c>
      <c r="I10" s="121">
        <v>25345</v>
      </c>
      <c r="J10" s="121">
        <v>243.7</v>
      </c>
      <c r="K10" s="121">
        <v>241.84</v>
      </c>
    </row>
    <row r="11" spans="1:11" ht="27" customHeight="1">
      <c r="A11" s="123"/>
      <c r="B11" s="123" t="s">
        <v>10</v>
      </c>
      <c r="C11" s="123" t="s">
        <v>11</v>
      </c>
      <c r="D11" s="124">
        <v>48005</v>
      </c>
      <c r="E11" s="125">
        <v>1447.13</v>
      </c>
      <c r="F11" s="125"/>
      <c r="G11" s="125">
        <v>4480</v>
      </c>
      <c r="H11" s="125">
        <v>20800</v>
      </c>
      <c r="I11" s="125">
        <v>20800</v>
      </c>
      <c r="J11" s="125"/>
      <c r="K11" s="125">
        <v>464.29</v>
      </c>
    </row>
    <row r="12" spans="1:11" ht="27" customHeight="1">
      <c r="A12" s="123"/>
      <c r="B12" s="123" t="s">
        <v>36</v>
      </c>
      <c r="C12" s="123" t="s">
        <v>37</v>
      </c>
      <c r="D12" s="124">
        <v>48005</v>
      </c>
      <c r="E12" s="125">
        <v>600</v>
      </c>
      <c r="F12" s="125"/>
      <c r="G12" s="125">
        <v>3500</v>
      </c>
      <c r="H12" s="125">
        <v>2525</v>
      </c>
      <c r="I12" s="125">
        <v>2525</v>
      </c>
      <c r="J12" s="125"/>
      <c r="K12" s="125">
        <v>72.14</v>
      </c>
    </row>
    <row r="13" spans="1:11" ht="27" customHeight="1">
      <c r="A13" s="123"/>
      <c r="B13" s="123">
        <v>3214</v>
      </c>
      <c r="C13" s="123" t="s">
        <v>238</v>
      </c>
      <c r="D13" s="124">
        <v>48005</v>
      </c>
      <c r="E13" s="125">
        <v>6172.08</v>
      </c>
      <c r="F13" s="125"/>
      <c r="G13" s="125">
        <v>2500</v>
      </c>
      <c r="H13" s="125">
        <v>2020</v>
      </c>
      <c r="I13" s="125">
        <v>2020</v>
      </c>
      <c r="J13" s="125"/>
      <c r="K13" s="125">
        <v>80.8</v>
      </c>
    </row>
    <row r="14" spans="1:11" ht="27" customHeight="1">
      <c r="A14" s="119"/>
      <c r="B14" s="118" t="s">
        <v>38</v>
      </c>
      <c r="C14" s="118" t="s">
        <v>39</v>
      </c>
      <c r="D14" s="120"/>
      <c r="E14" s="127">
        <v>59904.69</v>
      </c>
      <c r="F14" s="127">
        <v>45681</v>
      </c>
      <c r="G14" s="127">
        <v>45681</v>
      </c>
      <c r="H14" s="127">
        <v>56629.95</v>
      </c>
      <c r="I14" s="127">
        <v>56629.95</v>
      </c>
      <c r="J14" s="127">
        <v>123.97</v>
      </c>
      <c r="K14" s="197">
        <v>123.97</v>
      </c>
    </row>
    <row r="15" spans="1:11" ht="27" customHeight="1">
      <c r="A15" s="123"/>
      <c r="B15" s="123" t="s">
        <v>48</v>
      </c>
      <c r="C15" s="123" t="s">
        <v>49</v>
      </c>
      <c r="D15" s="124">
        <v>48005</v>
      </c>
      <c r="E15" s="125">
        <v>34000</v>
      </c>
      <c r="F15" s="125"/>
      <c r="G15" s="125">
        <v>31381</v>
      </c>
      <c r="H15" s="125">
        <v>39129.95</v>
      </c>
      <c r="I15" s="125">
        <v>39129.95</v>
      </c>
      <c r="J15" s="125"/>
      <c r="K15" s="128">
        <v>124.69</v>
      </c>
    </row>
    <row r="16" spans="1:11" ht="27" customHeight="1">
      <c r="A16" s="123"/>
      <c r="B16" s="123" t="s">
        <v>50</v>
      </c>
      <c r="C16" s="123" t="s">
        <v>51</v>
      </c>
      <c r="D16" s="124">
        <v>48005</v>
      </c>
      <c r="E16" s="125">
        <v>9000</v>
      </c>
      <c r="F16" s="125"/>
      <c r="G16" s="125">
        <v>5500</v>
      </c>
      <c r="H16" s="125">
        <v>9000</v>
      </c>
      <c r="I16" s="125">
        <v>9000</v>
      </c>
      <c r="J16" s="125"/>
      <c r="K16" s="128">
        <v>163.64</v>
      </c>
    </row>
    <row r="17" spans="1:11" ht="27" customHeight="1">
      <c r="A17" s="123"/>
      <c r="B17" s="123" t="s">
        <v>52</v>
      </c>
      <c r="C17" s="123" t="s">
        <v>53</v>
      </c>
      <c r="D17" s="124">
        <v>48005</v>
      </c>
      <c r="E17" s="125">
        <v>14906.91</v>
      </c>
      <c r="F17" s="125"/>
      <c r="G17" s="125">
        <v>7800</v>
      </c>
      <c r="H17" s="125">
        <v>8500</v>
      </c>
      <c r="I17" s="125">
        <v>8500</v>
      </c>
      <c r="J17" s="125"/>
      <c r="K17" s="128">
        <v>108.97</v>
      </c>
    </row>
    <row r="18" spans="1:11" ht="27" customHeight="1">
      <c r="A18" s="123"/>
      <c r="B18" s="123" t="s">
        <v>40</v>
      </c>
      <c r="C18" s="123" t="s">
        <v>41</v>
      </c>
      <c r="D18" s="124">
        <v>48005</v>
      </c>
      <c r="E18" s="125">
        <v>1997.78</v>
      </c>
      <c r="F18" s="125"/>
      <c r="G18" s="125">
        <v>1000</v>
      </c>
      <c r="H18" s="125">
        <v>0</v>
      </c>
      <c r="I18" s="125">
        <v>0</v>
      </c>
      <c r="J18" s="125"/>
      <c r="K18" s="128">
        <v>0</v>
      </c>
    </row>
    <row r="19" spans="1:11" ht="27" customHeight="1">
      <c r="A19" s="119"/>
      <c r="B19" s="118" t="s">
        <v>16</v>
      </c>
      <c r="C19" s="118" t="s">
        <v>17</v>
      </c>
      <c r="D19" s="120"/>
      <c r="E19" s="127">
        <v>80067.24</v>
      </c>
      <c r="F19" s="127">
        <v>93135</v>
      </c>
      <c r="G19" s="127">
        <v>93135.02</v>
      </c>
      <c r="H19" s="127">
        <v>66271.05</v>
      </c>
      <c r="I19" s="127">
        <v>66271.05</v>
      </c>
      <c r="J19" s="127">
        <v>71.16</v>
      </c>
      <c r="K19" s="128">
        <v>71.16</v>
      </c>
    </row>
    <row r="20" spans="1:11" ht="27" customHeight="1">
      <c r="A20" s="123"/>
      <c r="B20" s="123" t="s">
        <v>54</v>
      </c>
      <c r="C20" s="123" t="s">
        <v>55</v>
      </c>
      <c r="D20" s="124">
        <v>48005</v>
      </c>
      <c r="E20" s="122">
        <v>10000</v>
      </c>
      <c r="F20" s="125"/>
      <c r="G20" s="125">
        <v>9000</v>
      </c>
      <c r="H20" s="125">
        <v>9070</v>
      </c>
      <c r="I20" s="125">
        <v>9070</v>
      </c>
      <c r="J20" s="125"/>
      <c r="K20" s="128">
        <v>100.78</v>
      </c>
    </row>
    <row r="21" spans="1:11" ht="27" customHeight="1">
      <c r="A21" s="123"/>
      <c r="B21" s="123" t="s">
        <v>24</v>
      </c>
      <c r="C21" s="123" t="s">
        <v>25</v>
      </c>
      <c r="D21" s="124">
        <v>48005</v>
      </c>
      <c r="E21" s="122">
        <v>35500</v>
      </c>
      <c r="F21" s="125"/>
      <c r="G21" s="125">
        <v>26000</v>
      </c>
      <c r="H21" s="125">
        <v>15500</v>
      </c>
      <c r="I21" s="125">
        <v>15500</v>
      </c>
      <c r="J21" s="125"/>
      <c r="K21" s="128">
        <v>59.62</v>
      </c>
    </row>
    <row r="22" spans="1:11" ht="27" customHeight="1">
      <c r="A22" s="123"/>
      <c r="B22" s="123" t="s">
        <v>18</v>
      </c>
      <c r="C22" s="123" t="s">
        <v>47</v>
      </c>
      <c r="D22" s="124">
        <v>480005</v>
      </c>
      <c r="E22" s="122">
        <v>0</v>
      </c>
      <c r="F22" s="125"/>
      <c r="G22" s="125">
        <v>0</v>
      </c>
      <c r="H22" s="125">
        <v>0</v>
      </c>
      <c r="I22" s="125">
        <v>0</v>
      </c>
      <c r="J22" s="125"/>
      <c r="K22" s="128">
        <v>0</v>
      </c>
    </row>
    <row r="23" spans="1:11" ht="27" customHeight="1">
      <c r="A23" s="123"/>
      <c r="B23" s="123" t="s">
        <v>43</v>
      </c>
      <c r="C23" s="123" t="s">
        <v>56</v>
      </c>
      <c r="D23" s="124">
        <v>48005</v>
      </c>
      <c r="E23" s="122">
        <v>25000</v>
      </c>
      <c r="F23" s="125"/>
      <c r="G23" s="125">
        <v>27500.02</v>
      </c>
      <c r="H23" s="125">
        <v>29500</v>
      </c>
      <c r="I23" s="125">
        <v>29500</v>
      </c>
      <c r="J23" s="125"/>
      <c r="K23" s="128">
        <v>107.27</v>
      </c>
    </row>
    <row r="24" spans="1:11" ht="27" customHeight="1">
      <c r="A24" s="123"/>
      <c r="B24" s="123" t="s">
        <v>44</v>
      </c>
      <c r="C24" s="123" t="s">
        <v>61</v>
      </c>
      <c r="D24" s="124">
        <v>48005</v>
      </c>
      <c r="E24" s="122">
        <v>3615</v>
      </c>
      <c r="F24" s="125"/>
      <c r="G24" s="125">
        <v>3185</v>
      </c>
      <c r="H24" s="125">
        <v>4193.42</v>
      </c>
      <c r="I24" s="125">
        <v>4193.42</v>
      </c>
      <c r="J24" s="125"/>
      <c r="K24" s="128">
        <v>131.66</v>
      </c>
    </row>
    <row r="25" spans="1:11" ht="27" customHeight="1">
      <c r="A25" s="123"/>
      <c r="B25" s="123" t="s">
        <v>20</v>
      </c>
      <c r="C25" s="123" t="s">
        <v>21</v>
      </c>
      <c r="D25" s="124">
        <v>48005</v>
      </c>
      <c r="E25" s="122">
        <v>1442.24</v>
      </c>
      <c r="F25" s="125"/>
      <c r="G25" s="125">
        <v>21500</v>
      </c>
      <c r="H25" s="125">
        <v>685.75</v>
      </c>
      <c r="I25" s="125">
        <v>685.75</v>
      </c>
      <c r="J25" s="125"/>
      <c r="K25" s="128">
        <v>3.19</v>
      </c>
    </row>
    <row r="26" spans="1:11" ht="27" customHeight="1">
      <c r="A26" s="123"/>
      <c r="B26" s="123" t="s">
        <v>29</v>
      </c>
      <c r="C26" s="123" t="s">
        <v>30</v>
      </c>
      <c r="D26" s="124">
        <v>48005</v>
      </c>
      <c r="E26" s="122">
        <v>4450</v>
      </c>
      <c r="F26" s="125"/>
      <c r="G26" s="125">
        <v>5450</v>
      </c>
      <c r="H26" s="125">
        <v>7321.88</v>
      </c>
      <c r="I26" s="125">
        <v>7321.88</v>
      </c>
      <c r="J26" s="125"/>
      <c r="K26" s="128">
        <v>134.35</v>
      </c>
    </row>
    <row r="27" spans="1:11" ht="27" customHeight="1">
      <c r="A27" s="123"/>
      <c r="B27" s="123" t="s">
        <v>22</v>
      </c>
      <c r="C27" s="123" t="s">
        <v>23</v>
      </c>
      <c r="D27" s="124">
        <v>48005</v>
      </c>
      <c r="E27" s="122">
        <v>60</v>
      </c>
      <c r="F27" s="125"/>
      <c r="G27" s="125">
        <v>500</v>
      </c>
      <c r="H27" s="125">
        <v>0</v>
      </c>
      <c r="I27" s="125">
        <v>0</v>
      </c>
      <c r="J27" s="125"/>
      <c r="K27" s="128">
        <v>0</v>
      </c>
    </row>
    <row r="28" spans="1:11" ht="27" customHeight="1">
      <c r="A28" s="119"/>
      <c r="B28" s="118" t="s">
        <v>12</v>
      </c>
      <c r="C28" s="118" t="s">
        <v>13</v>
      </c>
      <c r="D28" s="120"/>
      <c r="E28" s="121">
        <v>1724.99</v>
      </c>
      <c r="F28" s="127">
        <v>2500</v>
      </c>
      <c r="G28" s="127">
        <v>2500</v>
      </c>
      <c r="H28" s="127">
        <v>3700</v>
      </c>
      <c r="I28" s="127">
        <v>3700</v>
      </c>
      <c r="J28" s="127">
        <v>148</v>
      </c>
      <c r="K28" s="128">
        <v>148</v>
      </c>
    </row>
    <row r="29" spans="1:11" ht="27" customHeight="1">
      <c r="A29" s="123"/>
      <c r="B29" s="123" t="s">
        <v>42</v>
      </c>
      <c r="C29" s="123" t="s">
        <v>59</v>
      </c>
      <c r="D29" s="124">
        <v>48005</v>
      </c>
      <c r="E29" s="122">
        <v>1000</v>
      </c>
      <c r="F29" s="125"/>
      <c r="G29" s="125">
        <v>1000</v>
      </c>
      <c r="H29" s="125">
        <v>1200</v>
      </c>
      <c r="I29" s="125">
        <v>1200</v>
      </c>
      <c r="J29" s="125"/>
      <c r="K29" s="128">
        <v>120</v>
      </c>
    </row>
    <row r="30" spans="1:11" ht="27" customHeight="1">
      <c r="A30" s="123"/>
      <c r="B30" s="123" t="s">
        <v>57</v>
      </c>
      <c r="C30" s="123" t="s">
        <v>58</v>
      </c>
      <c r="D30" s="124">
        <v>48005</v>
      </c>
      <c r="E30" s="122">
        <v>0</v>
      </c>
      <c r="F30" s="125"/>
      <c r="G30" s="125">
        <v>1000</v>
      </c>
      <c r="H30" s="125">
        <v>0</v>
      </c>
      <c r="I30" s="125">
        <v>0</v>
      </c>
      <c r="J30" s="125"/>
      <c r="K30" s="128">
        <v>0</v>
      </c>
    </row>
    <row r="31" spans="1:11" ht="27" customHeight="1">
      <c r="A31" s="123"/>
      <c r="B31" s="123" t="s">
        <v>19</v>
      </c>
      <c r="C31" s="123" t="s">
        <v>31</v>
      </c>
      <c r="D31" s="124">
        <v>48005</v>
      </c>
      <c r="E31" s="122">
        <v>724.99</v>
      </c>
      <c r="F31" s="125"/>
      <c r="G31" s="125">
        <v>500</v>
      </c>
      <c r="H31" s="125">
        <v>2500</v>
      </c>
      <c r="I31" s="125">
        <v>2500</v>
      </c>
      <c r="J31" s="125"/>
      <c r="K31" s="128">
        <v>500</v>
      </c>
    </row>
    <row r="32" spans="1:11" ht="27" customHeight="1">
      <c r="A32" s="119"/>
      <c r="B32" s="118">
        <v>34</v>
      </c>
      <c r="C32" s="118" t="s">
        <v>167</v>
      </c>
      <c r="D32" s="120"/>
      <c r="E32" s="121">
        <v>5100</v>
      </c>
      <c r="F32" s="127">
        <v>5500</v>
      </c>
      <c r="G32" s="127">
        <v>5500</v>
      </c>
      <c r="H32" s="127">
        <v>5350</v>
      </c>
      <c r="I32" s="127">
        <v>5350</v>
      </c>
      <c r="J32" s="127">
        <v>97.27</v>
      </c>
      <c r="K32" s="128">
        <v>97.27</v>
      </c>
    </row>
    <row r="33" spans="1:11" ht="27" customHeight="1">
      <c r="A33" s="119"/>
      <c r="B33" s="118" t="s">
        <v>32</v>
      </c>
      <c r="C33" s="118" t="s">
        <v>33</v>
      </c>
      <c r="D33" s="120"/>
      <c r="E33" s="121">
        <v>5100</v>
      </c>
      <c r="F33" s="127">
        <v>5500</v>
      </c>
      <c r="G33" s="127">
        <v>5500</v>
      </c>
      <c r="H33" s="127">
        <v>5350</v>
      </c>
      <c r="I33" s="127">
        <v>5350</v>
      </c>
      <c r="J33" s="127">
        <v>97.27</v>
      </c>
      <c r="K33" s="128">
        <v>97.27</v>
      </c>
    </row>
    <row r="34" spans="1:11" ht="27" customHeight="1">
      <c r="A34" s="123"/>
      <c r="B34" s="123" t="s">
        <v>34</v>
      </c>
      <c r="C34" s="123" t="s">
        <v>35</v>
      </c>
      <c r="D34" s="124">
        <v>48005</v>
      </c>
      <c r="E34" s="122">
        <v>5100</v>
      </c>
      <c r="F34" s="125">
        <v>5500</v>
      </c>
      <c r="G34" s="125">
        <v>5500</v>
      </c>
      <c r="H34" s="125">
        <v>5350</v>
      </c>
      <c r="I34" s="125">
        <v>5350</v>
      </c>
      <c r="J34" s="125">
        <v>97.27</v>
      </c>
      <c r="K34" s="128">
        <v>97.27</v>
      </c>
    </row>
    <row r="35" spans="1:11" ht="27" customHeight="1">
      <c r="A35" s="118" t="s">
        <v>239</v>
      </c>
      <c r="B35" s="119" t="s">
        <v>4</v>
      </c>
      <c r="C35" s="118" t="s">
        <v>240</v>
      </c>
      <c r="D35" s="120"/>
      <c r="E35" s="122">
        <v>617307.21</v>
      </c>
      <c r="F35" s="125">
        <v>587292.75</v>
      </c>
      <c r="G35" s="125">
        <v>588527.06</v>
      </c>
      <c r="H35" s="125">
        <v>564146.05</v>
      </c>
      <c r="I35" s="125">
        <v>564146.05</v>
      </c>
      <c r="J35" s="125">
        <v>96.06</v>
      </c>
      <c r="K35" s="128">
        <v>95.86</v>
      </c>
    </row>
    <row r="36" spans="1:11" ht="27" customHeight="1">
      <c r="A36" s="119"/>
      <c r="B36" s="118">
        <v>3</v>
      </c>
      <c r="C36" s="118" t="s">
        <v>166</v>
      </c>
      <c r="D36" s="120"/>
      <c r="E36" s="121">
        <v>617307.21</v>
      </c>
      <c r="F36" s="127">
        <v>587292.75</v>
      </c>
      <c r="G36" s="127">
        <v>588527.06</v>
      </c>
      <c r="H36" s="127">
        <v>564146.05</v>
      </c>
      <c r="I36" s="127">
        <v>564146.05</v>
      </c>
      <c r="J36" s="127">
        <v>96.06</v>
      </c>
      <c r="K36" s="128">
        <v>95.86</v>
      </c>
    </row>
    <row r="37" spans="1:11" ht="27" customHeight="1">
      <c r="A37" s="119"/>
      <c r="B37" s="118">
        <v>32</v>
      </c>
      <c r="C37" s="118" t="s">
        <v>165</v>
      </c>
      <c r="D37" s="120"/>
      <c r="E37" s="121">
        <v>97768.01</v>
      </c>
      <c r="F37" s="127">
        <v>5000</v>
      </c>
      <c r="G37" s="127">
        <v>5000</v>
      </c>
      <c r="H37" s="127">
        <v>12000</v>
      </c>
      <c r="I37" s="127">
        <v>12000</v>
      </c>
      <c r="J37" s="127">
        <v>240</v>
      </c>
      <c r="K37" s="128">
        <v>240</v>
      </c>
    </row>
    <row r="38" spans="1:11" ht="27" customHeight="1">
      <c r="A38" s="119"/>
      <c r="B38" s="118">
        <v>322</v>
      </c>
      <c r="C38" s="118" t="s">
        <v>39</v>
      </c>
      <c r="D38" s="120"/>
      <c r="E38" s="121">
        <v>92768.01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8">
        <v>0</v>
      </c>
    </row>
    <row r="39" spans="1:11" ht="27" customHeight="1">
      <c r="A39" s="119"/>
      <c r="B39" s="123">
        <v>3223</v>
      </c>
      <c r="C39" s="123" t="s">
        <v>46</v>
      </c>
      <c r="D39" s="124">
        <v>48005</v>
      </c>
      <c r="E39" s="122">
        <v>92768.01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8">
        <v>0</v>
      </c>
    </row>
    <row r="40" spans="1:11" ht="27" customHeight="1">
      <c r="A40" s="119"/>
      <c r="B40" s="118" t="s">
        <v>16</v>
      </c>
      <c r="C40" s="118" t="s">
        <v>17</v>
      </c>
      <c r="D40" s="120"/>
      <c r="E40" s="121">
        <v>5000</v>
      </c>
      <c r="F40" s="127">
        <v>5000</v>
      </c>
      <c r="G40" s="127">
        <v>5000</v>
      </c>
      <c r="H40" s="127">
        <v>12000</v>
      </c>
      <c r="I40" s="127">
        <v>12000</v>
      </c>
      <c r="J40" s="127">
        <v>240</v>
      </c>
      <c r="K40" s="128">
        <v>240</v>
      </c>
    </row>
    <row r="41" spans="1:11" ht="27" customHeight="1">
      <c r="A41" s="123"/>
      <c r="B41" s="123" t="s">
        <v>44</v>
      </c>
      <c r="C41" s="123" t="s">
        <v>61</v>
      </c>
      <c r="D41" s="124">
        <v>48005</v>
      </c>
      <c r="E41" s="122">
        <v>5000</v>
      </c>
      <c r="F41" s="125">
        <v>5000</v>
      </c>
      <c r="G41" s="125">
        <v>5000</v>
      </c>
      <c r="H41" s="125">
        <v>12000</v>
      </c>
      <c r="I41" s="125">
        <v>12000</v>
      </c>
      <c r="J41" s="125">
        <v>240</v>
      </c>
      <c r="K41" s="128">
        <v>240</v>
      </c>
    </row>
    <row r="42" spans="1:11" ht="27" customHeight="1">
      <c r="A42" s="119"/>
      <c r="B42" s="118">
        <v>37</v>
      </c>
      <c r="C42" s="118" t="s">
        <v>168</v>
      </c>
      <c r="D42" s="120"/>
      <c r="E42" s="121">
        <v>519539.2</v>
      </c>
      <c r="F42" s="127">
        <v>582292.75</v>
      </c>
      <c r="G42" s="127">
        <v>583527.06</v>
      </c>
      <c r="H42" s="127">
        <v>552146.05</v>
      </c>
      <c r="I42" s="127">
        <v>552146.05</v>
      </c>
      <c r="J42" s="127">
        <v>94.82</v>
      </c>
      <c r="K42" s="128">
        <v>94.62</v>
      </c>
    </row>
    <row r="43" spans="1:11" ht="27" customHeight="1">
      <c r="A43" s="119"/>
      <c r="B43" s="118" t="s">
        <v>14</v>
      </c>
      <c r="C43" s="118" t="s">
        <v>15</v>
      </c>
      <c r="D43" s="120"/>
      <c r="E43" s="121">
        <v>519539.2</v>
      </c>
      <c r="F43" s="127">
        <v>582292.75</v>
      </c>
      <c r="G43" s="127">
        <v>583527.06</v>
      </c>
      <c r="H43" s="127">
        <v>552146.05</v>
      </c>
      <c r="I43" s="127">
        <v>552146.05</v>
      </c>
      <c r="J43" s="127">
        <v>94.82</v>
      </c>
      <c r="K43" s="128">
        <v>94.62</v>
      </c>
    </row>
    <row r="44" spans="1:11" ht="27" customHeight="1">
      <c r="A44" s="123"/>
      <c r="B44" s="123" t="s">
        <v>63</v>
      </c>
      <c r="C44" s="123" t="s">
        <v>64</v>
      </c>
      <c r="D44" s="124">
        <v>48005</v>
      </c>
      <c r="E44" s="122">
        <v>519539.2</v>
      </c>
      <c r="F44" s="125">
        <v>582292.75</v>
      </c>
      <c r="G44" s="125">
        <v>583527.06</v>
      </c>
      <c r="H44" s="125">
        <v>552146.05</v>
      </c>
      <c r="I44" s="125">
        <v>552146.05</v>
      </c>
      <c r="J44" s="125">
        <v>94.82</v>
      </c>
      <c r="K44" s="128">
        <v>94.62</v>
      </c>
    </row>
    <row r="45" spans="1:11" ht="27" customHeight="1">
      <c r="A45" s="118" t="s">
        <v>298</v>
      </c>
      <c r="B45" s="118" t="s">
        <v>4</v>
      </c>
      <c r="C45" s="118" t="s">
        <v>299</v>
      </c>
      <c r="D45" s="124"/>
      <c r="E45" s="122"/>
      <c r="F45" s="127">
        <v>5000</v>
      </c>
      <c r="G45" s="125"/>
      <c r="H45" s="125">
        <v>5000</v>
      </c>
      <c r="I45" s="125">
        <v>0</v>
      </c>
      <c r="J45" s="125">
        <v>100</v>
      </c>
      <c r="K45" s="128">
        <v>0</v>
      </c>
    </row>
    <row r="46" spans="1:11" ht="27" customHeight="1">
      <c r="A46" s="123"/>
      <c r="B46" s="118">
        <v>4</v>
      </c>
      <c r="C46" s="118" t="s">
        <v>170</v>
      </c>
      <c r="D46" s="124">
        <v>62300</v>
      </c>
      <c r="E46" s="122"/>
      <c r="F46" s="127">
        <v>5000</v>
      </c>
      <c r="G46" s="125"/>
      <c r="H46" s="125">
        <v>5000</v>
      </c>
      <c r="I46" s="125">
        <v>0</v>
      </c>
      <c r="J46" s="125">
        <v>100</v>
      </c>
      <c r="K46" s="128">
        <v>0</v>
      </c>
    </row>
    <row r="47" spans="1:11" ht="27" customHeight="1">
      <c r="A47" s="123"/>
      <c r="B47" s="118">
        <v>42</v>
      </c>
      <c r="C47" s="118" t="s">
        <v>169</v>
      </c>
      <c r="D47" s="124"/>
      <c r="E47" s="122"/>
      <c r="F47" s="127">
        <v>5000</v>
      </c>
      <c r="G47" s="125"/>
      <c r="H47" s="125">
        <v>5000</v>
      </c>
      <c r="I47" s="125">
        <v>0</v>
      </c>
      <c r="J47" s="125">
        <v>100</v>
      </c>
      <c r="K47" s="128">
        <v>0</v>
      </c>
    </row>
    <row r="48" spans="1:11" ht="27" customHeight="1">
      <c r="A48" s="123"/>
      <c r="B48" s="118">
        <v>422</v>
      </c>
      <c r="C48" s="118" t="s">
        <v>26</v>
      </c>
      <c r="D48" s="124"/>
      <c r="E48" s="122"/>
      <c r="F48" s="127">
        <v>5000</v>
      </c>
      <c r="G48" s="125"/>
      <c r="H48" s="125">
        <v>5000</v>
      </c>
      <c r="I48" s="125">
        <v>0</v>
      </c>
      <c r="J48" s="125">
        <v>100</v>
      </c>
      <c r="K48" s="128">
        <v>0</v>
      </c>
    </row>
    <row r="49" spans="1:11" ht="27" customHeight="1">
      <c r="A49" s="118" t="s">
        <v>241</v>
      </c>
      <c r="B49" s="119" t="s">
        <v>4</v>
      </c>
      <c r="C49" s="118" t="s">
        <v>252</v>
      </c>
      <c r="D49" s="124"/>
      <c r="E49" s="122">
        <v>4119019.17</v>
      </c>
      <c r="F49" s="125">
        <v>4270822</v>
      </c>
      <c r="G49" s="125">
        <v>4519109.36</v>
      </c>
      <c r="H49" s="125">
        <v>5574560.23</v>
      </c>
      <c r="I49" s="125">
        <v>5082175</v>
      </c>
      <c r="J49" s="125">
        <v>130.53</v>
      </c>
      <c r="K49" s="128">
        <v>112.46</v>
      </c>
    </row>
    <row r="50" spans="1:11" ht="27" customHeight="1">
      <c r="A50" s="123"/>
      <c r="B50" s="118">
        <v>3</v>
      </c>
      <c r="C50" s="118" t="s">
        <v>166</v>
      </c>
      <c r="D50" s="124"/>
      <c r="E50" s="121">
        <v>4119019.17</v>
      </c>
      <c r="F50" s="127">
        <v>4270822</v>
      </c>
      <c r="G50" s="127">
        <v>4519109.36</v>
      </c>
      <c r="H50" s="127"/>
      <c r="I50" s="127">
        <v>5082175</v>
      </c>
      <c r="J50" s="127"/>
      <c r="K50" s="128">
        <v>112.46</v>
      </c>
    </row>
    <row r="51" spans="1:11" ht="27" customHeight="1">
      <c r="A51" s="123"/>
      <c r="B51" s="118">
        <v>31</v>
      </c>
      <c r="C51" s="118" t="s">
        <v>242</v>
      </c>
      <c r="D51" s="124"/>
      <c r="E51" s="121">
        <v>3899179</v>
      </c>
      <c r="F51" s="127">
        <v>3971072</v>
      </c>
      <c r="G51" s="127">
        <v>4272959.33</v>
      </c>
      <c r="H51" s="127"/>
      <c r="I51" s="127">
        <v>4662312.81</v>
      </c>
      <c r="J51" s="127"/>
      <c r="K51" s="128">
        <v>109.11</v>
      </c>
    </row>
    <row r="52" spans="1:11" ht="27" customHeight="1">
      <c r="A52" s="123"/>
      <c r="B52" s="118">
        <v>311</v>
      </c>
      <c r="C52" s="118" t="s">
        <v>243</v>
      </c>
      <c r="D52" s="124"/>
      <c r="E52" s="121">
        <v>3247600.3</v>
      </c>
      <c r="F52" s="127">
        <v>3282590</v>
      </c>
      <c r="G52" s="127">
        <v>3525173.2</v>
      </c>
      <c r="H52" s="127">
        <v>4200874.34</v>
      </c>
      <c r="I52" s="127">
        <v>3850256.08</v>
      </c>
      <c r="J52" s="127">
        <v>127.97</v>
      </c>
      <c r="K52" s="128">
        <v>109.22</v>
      </c>
    </row>
    <row r="53" spans="1:11" ht="27" customHeight="1">
      <c r="A53" s="123"/>
      <c r="B53" s="123">
        <v>3111</v>
      </c>
      <c r="C53" s="123" t="s">
        <v>244</v>
      </c>
      <c r="D53" s="124">
        <v>53082</v>
      </c>
      <c r="E53" s="122">
        <v>3229692.63</v>
      </c>
      <c r="F53" s="125"/>
      <c r="G53" s="125">
        <v>3512204.07</v>
      </c>
      <c r="H53" s="125">
        <v>4162708.57</v>
      </c>
      <c r="I53" s="125">
        <v>3806524.94</v>
      </c>
      <c r="J53" s="125"/>
      <c r="K53" s="128">
        <v>108.38</v>
      </c>
    </row>
    <row r="54" spans="1:11" ht="27" customHeight="1">
      <c r="A54" s="123"/>
      <c r="B54" s="123">
        <v>3113</v>
      </c>
      <c r="C54" s="123" t="s">
        <v>245</v>
      </c>
      <c r="D54" s="124">
        <v>53082</v>
      </c>
      <c r="E54" s="122">
        <v>4732.14</v>
      </c>
      <c r="F54" s="125"/>
      <c r="G54" s="125">
        <v>5498.33</v>
      </c>
      <c r="H54" s="125">
        <v>25283.17</v>
      </c>
      <c r="I54" s="125">
        <v>31186.88</v>
      </c>
      <c r="J54" s="125"/>
      <c r="K54" s="128">
        <v>567.21</v>
      </c>
    </row>
    <row r="55" spans="1:11" ht="27" customHeight="1">
      <c r="A55" s="123"/>
      <c r="B55" s="123">
        <v>3114</v>
      </c>
      <c r="C55" s="123" t="s">
        <v>246</v>
      </c>
      <c r="D55" s="124">
        <v>53082</v>
      </c>
      <c r="E55" s="122">
        <v>13175.53</v>
      </c>
      <c r="F55" s="125"/>
      <c r="G55" s="125">
        <v>7470.8</v>
      </c>
      <c r="H55" s="125">
        <v>12882.6</v>
      </c>
      <c r="I55" s="125">
        <v>12544.26</v>
      </c>
      <c r="J55" s="125"/>
      <c r="K55" s="128">
        <v>167.91</v>
      </c>
    </row>
    <row r="56" spans="1:11" ht="27" customHeight="1">
      <c r="A56" s="123"/>
      <c r="B56" s="118">
        <v>312</v>
      </c>
      <c r="C56" s="118" t="s">
        <v>247</v>
      </c>
      <c r="D56" s="124"/>
      <c r="E56" s="121">
        <v>114653.7</v>
      </c>
      <c r="F56" s="127">
        <v>149922</v>
      </c>
      <c r="G56" s="127">
        <v>166896.61</v>
      </c>
      <c r="H56" s="127">
        <v>188561.72</v>
      </c>
      <c r="I56" s="127">
        <v>173494.37</v>
      </c>
      <c r="J56" s="127">
        <v>125.77</v>
      </c>
      <c r="K56" s="128">
        <v>103.95</v>
      </c>
    </row>
    <row r="57" spans="1:11" ht="27" customHeight="1">
      <c r="A57" s="123"/>
      <c r="B57" s="123">
        <v>3121</v>
      </c>
      <c r="C57" s="123" t="s">
        <v>247</v>
      </c>
      <c r="D57" s="124">
        <v>53082</v>
      </c>
      <c r="E57" s="122">
        <v>114653.7</v>
      </c>
      <c r="F57" s="125"/>
      <c r="G57" s="125">
        <v>166896.61</v>
      </c>
      <c r="H57" s="125">
        <v>188561.72</v>
      </c>
      <c r="I57" s="125">
        <v>173494.37</v>
      </c>
      <c r="J57" s="125"/>
      <c r="K57" s="128">
        <v>103.95</v>
      </c>
    </row>
    <row r="58" spans="1:11" ht="27" customHeight="1">
      <c r="A58" s="123"/>
      <c r="B58" s="118">
        <v>313</v>
      </c>
      <c r="C58" s="118" t="s">
        <v>248</v>
      </c>
      <c r="D58" s="124"/>
      <c r="E58" s="121">
        <v>536925</v>
      </c>
      <c r="F58" s="127">
        <v>538560</v>
      </c>
      <c r="G58" s="127">
        <v>580889.52</v>
      </c>
      <c r="H58" s="127">
        <v>712325.3</v>
      </c>
      <c r="I58" s="127">
        <v>638562.36</v>
      </c>
      <c r="J58" s="127">
        <v>132.26</v>
      </c>
      <c r="K58" s="128">
        <v>109.93</v>
      </c>
    </row>
    <row r="59" spans="1:11" ht="27" customHeight="1">
      <c r="A59" s="123"/>
      <c r="B59" s="123">
        <v>3132</v>
      </c>
      <c r="C59" s="123" t="s">
        <v>249</v>
      </c>
      <c r="D59" s="124">
        <v>53082</v>
      </c>
      <c r="E59" s="122">
        <v>536925</v>
      </c>
      <c r="F59" s="125"/>
      <c r="G59" s="125">
        <v>580889.52</v>
      </c>
      <c r="H59" s="125">
        <v>710325.3</v>
      </c>
      <c r="I59" s="125">
        <v>636723.49</v>
      </c>
      <c r="J59" s="125"/>
      <c r="K59" s="128">
        <v>109.61</v>
      </c>
    </row>
    <row r="60" spans="1:11" ht="27" customHeight="1">
      <c r="A60" s="123"/>
      <c r="B60" s="123">
        <v>3133</v>
      </c>
      <c r="C60" s="123" t="s">
        <v>329</v>
      </c>
      <c r="D60" s="124"/>
      <c r="E60" s="122"/>
      <c r="F60" s="125"/>
      <c r="G60" s="125"/>
      <c r="H60" s="125">
        <v>2000</v>
      </c>
      <c r="I60" s="125">
        <v>1838.87</v>
      </c>
      <c r="J60" s="125"/>
      <c r="K60" s="128">
        <v>0</v>
      </c>
    </row>
    <row r="61" spans="1:11" ht="27" customHeight="1">
      <c r="A61" s="123"/>
      <c r="B61" s="118">
        <v>32</v>
      </c>
      <c r="C61" s="118" t="s">
        <v>165</v>
      </c>
      <c r="D61" s="124"/>
      <c r="E61" s="121">
        <v>219840.17</v>
      </c>
      <c r="F61" s="127">
        <v>299750</v>
      </c>
      <c r="G61" s="127">
        <v>246150.03</v>
      </c>
      <c r="H61" s="127"/>
      <c r="I61" s="127">
        <v>385487.47</v>
      </c>
      <c r="J61" s="127"/>
      <c r="K61" s="128">
        <v>156.61</v>
      </c>
    </row>
    <row r="62" spans="1:11" ht="27" customHeight="1">
      <c r="A62" s="123"/>
      <c r="B62" s="118">
        <v>321</v>
      </c>
      <c r="C62" s="118" t="s">
        <v>8</v>
      </c>
      <c r="D62" s="124"/>
      <c r="E62" s="121">
        <v>208965.17</v>
      </c>
      <c r="F62" s="127">
        <v>290000</v>
      </c>
      <c r="G62" s="127">
        <v>235987.53</v>
      </c>
      <c r="H62" s="127">
        <v>364898.57</v>
      </c>
      <c r="I62" s="127">
        <v>317870.68</v>
      </c>
      <c r="J62" s="127">
        <v>125.83</v>
      </c>
      <c r="K62" s="128">
        <v>134.7</v>
      </c>
    </row>
    <row r="63" spans="1:11" ht="27" customHeight="1">
      <c r="A63" s="123"/>
      <c r="B63" s="123">
        <v>3212</v>
      </c>
      <c r="C63" s="123" t="s">
        <v>250</v>
      </c>
      <c r="D63" s="124">
        <v>53082</v>
      </c>
      <c r="E63" s="122">
        <v>208965.17</v>
      </c>
      <c r="F63" s="125"/>
      <c r="G63" s="125">
        <v>235987.53</v>
      </c>
      <c r="H63" s="125">
        <v>364898.57</v>
      </c>
      <c r="I63" s="125">
        <v>317870.68</v>
      </c>
      <c r="J63" s="125"/>
      <c r="K63" s="128">
        <v>134.7</v>
      </c>
    </row>
    <row r="64" spans="1:11" ht="27" customHeight="1">
      <c r="A64" s="123"/>
      <c r="B64" s="118">
        <v>323</v>
      </c>
      <c r="C64" s="118" t="s">
        <v>17</v>
      </c>
      <c r="D64" s="124"/>
      <c r="E64" s="122"/>
      <c r="F64" s="125"/>
      <c r="G64" s="125"/>
      <c r="H64" s="127">
        <v>6300</v>
      </c>
      <c r="I64" s="127">
        <v>6300</v>
      </c>
      <c r="J64" s="125"/>
      <c r="K64" s="128">
        <v>0</v>
      </c>
    </row>
    <row r="65" spans="1:11" ht="27" customHeight="1">
      <c r="A65" s="123"/>
      <c r="B65" s="123">
        <v>3236</v>
      </c>
      <c r="C65" s="123" t="s">
        <v>61</v>
      </c>
      <c r="D65" s="124"/>
      <c r="E65" s="122"/>
      <c r="F65" s="125"/>
      <c r="G65" s="125"/>
      <c r="H65" s="125">
        <v>6300</v>
      </c>
      <c r="I65" s="125">
        <v>6300</v>
      </c>
      <c r="J65" s="125"/>
      <c r="K65" s="128">
        <v>0</v>
      </c>
    </row>
    <row r="66" spans="1:11" ht="27" customHeight="1">
      <c r="A66" s="123"/>
      <c r="B66" s="118">
        <v>329</v>
      </c>
      <c r="C66" s="118" t="s">
        <v>13</v>
      </c>
      <c r="D66" s="124"/>
      <c r="E66" s="121">
        <v>10875</v>
      </c>
      <c r="F66" s="127">
        <v>9750</v>
      </c>
      <c r="G66" s="127">
        <v>10162.5</v>
      </c>
      <c r="H66" s="127">
        <v>65600.3</v>
      </c>
      <c r="I66" s="127">
        <v>61316.74</v>
      </c>
      <c r="J66" s="127">
        <v>672.82</v>
      </c>
      <c r="K66" s="128">
        <v>603.36</v>
      </c>
    </row>
    <row r="67" spans="1:11" ht="27" customHeight="1">
      <c r="A67" s="123"/>
      <c r="B67" s="123">
        <v>3295</v>
      </c>
      <c r="C67" s="123" t="s">
        <v>251</v>
      </c>
      <c r="D67" s="124">
        <v>53082</v>
      </c>
      <c r="E67" s="122">
        <v>10875</v>
      </c>
      <c r="F67" s="125"/>
      <c r="G67" s="125">
        <v>10162.5</v>
      </c>
      <c r="H67" s="125">
        <v>13100</v>
      </c>
      <c r="I67" s="125">
        <v>11162.44</v>
      </c>
      <c r="J67" s="125"/>
      <c r="K67" s="128">
        <v>109.84</v>
      </c>
    </row>
    <row r="68" spans="1:11" ht="27" customHeight="1">
      <c r="A68" s="123"/>
      <c r="B68" s="123">
        <v>3296</v>
      </c>
      <c r="C68" s="123" t="s">
        <v>330</v>
      </c>
      <c r="D68" s="124"/>
      <c r="E68" s="122"/>
      <c r="F68" s="125"/>
      <c r="G68" s="125"/>
      <c r="H68" s="125">
        <v>52500.3</v>
      </c>
      <c r="I68" s="125">
        <v>50154.3</v>
      </c>
      <c r="J68" s="125"/>
      <c r="K68" s="128">
        <v>0</v>
      </c>
    </row>
    <row r="69" spans="1:11" ht="27" customHeight="1">
      <c r="A69" s="123"/>
      <c r="B69" s="123">
        <v>3299</v>
      </c>
      <c r="C69" s="123" t="s">
        <v>31</v>
      </c>
      <c r="D69" s="124">
        <v>53082</v>
      </c>
      <c r="E69" s="122">
        <v>0</v>
      </c>
      <c r="F69" s="125"/>
      <c r="G69" s="125"/>
      <c r="H69" s="125">
        <v>0</v>
      </c>
      <c r="I69" s="125">
        <v>0</v>
      </c>
      <c r="J69" s="125"/>
      <c r="K69" s="128">
        <v>0</v>
      </c>
    </row>
    <row r="70" spans="1:11" ht="27" customHeight="1">
      <c r="A70" s="123"/>
      <c r="B70" s="118">
        <v>34</v>
      </c>
      <c r="C70" s="123" t="s">
        <v>35</v>
      </c>
      <c r="D70" s="124"/>
      <c r="E70" s="122"/>
      <c r="F70" s="125"/>
      <c r="G70" s="125"/>
      <c r="H70" s="127">
        <v>36000</v>
      </c>
      <c r="I70" s="127">
        <v>34374.72</v>
      </c>
      <c r="J70" s="125"/>
      <c r="K70" s="128">
        <v>0</v>
      </c>
    </row>
    <row r="71" spans="1:11" ht="27" customHeight="1">
      <c r="A71" s="123"/>
      <c r="B71" s="123">
        <v>3433</v>
      </c>
      <c r="C71" s="123" t="s">
        <v>341</v>
      </c>
      <c r="D71" s="124"/>
      <c r="E71" s="122"/>
      <c r="F71" s="125"/>
      <c r="G71" s="125"/>
      <c r="H71" s="125">
        <v>36000</v>
      </c>
      <c r="I71" s="125">
        <v>34374.72</v>
      </c>
      <c r="J71" s="125"/>
      <c r="K71" s="128">
        <v>0</v>
      </c>
    </row>
    <row r="72" spans="1:11" ht="27" customHeight="1">
      <c r="A72" s="115">
        <v>2102</v>
      </c>
      <c r="B72" s="116"/>
      <c r="C72" s="115" t="s">
        <v>253</v>
      </c>
      <c r="D72" s="116"/>
      <c r="E72" s="161">
        <v>5842.83</v>
      </c>
      <c r="F72" s="161">
        <v>103346.1</v>
      </c>
      <c r="G72" s="161">
        <v>98441.01</v>
      </c>
      <c r="H72" s="161">
        <v>181513.06</v>
      </c>
      <c r="I72" s="161">
        <v>173953.6</v>
      </c>
      <c r="J72" s="161">
        <v>175.64</v>
      </c>
      <c r="K72" s="117">
        <v>176.71</v>
      </c>
    </row>
    <row r="73" spans="1:11" ht="27" customHeight="1">
      <c r="A73" s="118" t="s">
        <v>254</v>
      </c>
      <c r="B73" s="119" t="s">
        <v>4</v>
      </c>
      <c r="C73" s="118" t="s">
        <v>255</v>
      </c>
      <c r="D73" s="120"/>
      <c r="E73" s="122">
        <v>5842.83</v>
      </c>
      <c r="F73" s="122">
        <v>103346.1</v>
      </c>
      <c r="G73" s="122">
        <v>98441.01</v>
      </c>
      <c r="H73" s="122">
        <v>181513.06</v>
      </c>
      <c r="I73" s="122">
        <v>173953.6</v>
      </c>
      <c r="J73" s="122">
        <v>175.64</v>
      </c>
      <c r="K73" s="113">
        <v>176.71</v>
      </c>
    </row>
    <row r="74" spans="1:11" ht="27" customHeight="1">
      <c r="A74" s="119"/>
      <c r="B74" s="118">
        <v>3</v>
      </c>
      <c r="C74" s="118" t="s">
        <v>166</v>
      </c>
      <c r="D74" s="120"/>
      <c r="E74" s="121">
        <v>5842.83</v>
      </c>
      <c r="F74" s="121">
        <v>103346.1</v>
      </c>
      <c r="G74" s="121">
        <v>98441.01</v>
      </c>
      <c r="H74" s="121">
        <v>181513.06</v>
      </c>
      <c r="I74" s="121">
        <v>173953.6</v>
      </c>
      <c r="J74" s="121">
        <v>175.64</v>
      </c>
      <c r="K74" s="113">
        <v>176.71</v>
      </c>
    </row>
    <row r="75" spans="1:11" ht="27" customHeight="1">
      <c r="A75" s="119"/>
      <c r="B75" s="118">
        <v>32</v>
      </c>
      <c r="C75" s="118" t="s">
        <v>165</v>
      </c>
      <c r="D75" s="120"/>
      <c r="E75" s="121">
        <v>5842.83</v>
      </c>
      <c r="F75" s="121">
        <v>103346.1</v>
      </c>
      <c r="G75" s="121">
        <v>98441.01</v>
      </c>
      <c r="H75" s="121">
        <v>181513.06</v>
      </c>
      <c r="I75" s="121">
        <v>167381.18</v>
      </c>
      <c r="J75" s="121">
        <v>175.64</v>
      </c>
      <c r="K75" s="113">
        <v>170.03</v>
      </c>
    </row>
    <row r="76" spans="1:11" ht="27" customHeight="1">
      <c r="A76" s="119"/>
      <c r="B76" s="118">
        <v>322</v>
      </c>
      <c r="C76" s="118" t="s">
        <v>39</v>
      </c>
      <c r="D76" s="120"/>
      <c r="E76" s="121">
        <v>0</v>
      </c>
      <c r="F76" s="127">
        <v>98000</v>
      </c>
      <c r="G76" s="127">
        <v>92425.71</v>
      </c>
      <c r="H76" s="127">
        <v>174713.06</v>
      </c>
      <c r="I76" s="127">
        <v>167381.18</v>
      </c>
      <c r="J76" s="127">
        <v>178.28</v>
      </c>
      <c r="K76" s="128">
        <v>181.1</v>
      </c>
    </row>
    <row r="77" spans="1:11" ht="27" customHeight="1">
      <c r="A77" s="119"/>
      <c r="B77" s="123">
        <v>3223</v>
      </c>
      <c r="C77" s="123" t="s">
        <v>46</v>
      </c>
      <c r="D77" s="124">
        <v>11001</v>
      </c>
      <c r="E77" s="122">
        <v>0</v>
      </c>
      <c r="F77" s="125"/>
      <c r="G77" s="125">
        <v>92425.71</v>
      </c>
      <c r="H77" s="125">
        <v>174713.06</v>
      </c>
      <c r="I77" s="125">
        <v>167381.18</v>
      </c>
      <c r="J77" s="125"/>
      <c r="K77" s="128">
        <v>181.1</v>
      </c>
    </row>
    <row r="78" spans="1:11" ht="27" customHeight="1">
      <c r="A78" s="119"/>
      <c r="B78" s="118">
        <v>329</v>
      </c>
      <c r="C78" s="118" t="s">
        <v>13</v>
      </c>
      <c r="D78" s="120"/>
      <c r="E78" s="121">
        <v>5842.83</v>
      </c>
      <c r="F78" s="127">
        <v>5346.1</v>
      </c>
      <c r="G78" s="127">
        <v>6015.3</v>
      </c>
      <c r="H78" s="127">
        <v>6800</v>
      </c>
      <c r="I78" s="127">
        <v>6572.42</v>
      </c>
      <c r="J78" s="127">
        <v>127.2</v>
      </c>
      <c r="K78" s="128">
        <v>109.26</v>
      </c>
    </row>
    <row r="79" spans="1:11" ht="27" customHeight="1">
      <c r="A79" s="123"/>
      <c r="B79" s="123">
        <v>3292</v>
      </c>
      <c r="C79" s="123" t="s">
        <v>256</v>
      </c>
      <c r="D79" s="124" t="s">
        <v>5</v>
      </c>
      <c r="E79" s="122">
        <v>5842.83</v>
      </c>
      <c r="F79" s="125"/>
      <c r="G79" s="125">
        <v>6015.3</v>
      </c>
      <c r="H79" s="125">
        <v>6800</v>
      </c>
      <c r="I79" s="125">
        <v>6572.42</v>
      </c>
      <c r="J79" s="125"/>
      <c r="K79" s="126">
        <v>109.26</v>
      </c>
    </row>
    <row r="80" spans="1:11" ht="27" customHeight="1">
      <c r="A80" s="143">
        <v>2301</v>
      </c>
      <c r="B80" s="144"/>
      <c r="C80" s="143" t="s">
        <v>257</v>
      </c>
      <c r="D80" s="145"/>
      <c r="E80" s="151">
        <v>433073.52</v>
      </c>
      <c r="F80" s="151">
        <v>580671.99</v>
      </c>
      <c r="G80" s="151">
        <v>411307.13</v>
      </c>
      <c r="H80" s="151">
        <v>688531.56</v>
      </c>
      <c r="I80" s="151">
        <v>688861.78</v>
      </c>
      <c r="J80" s="151">
        <v>118.57</v>
      </c>
      <c r="K80" s="146">
        <v>167.48</v>
      </c>
    </row>
    <row r="81" spans="1:11" ht="27" customHeight="1">
      <c r="A81" s="119" t="s">
        <v>258</v>
      </c>
      <c r="B81" s="118" t="s">
        <v>4</v>
      </c>
      <c r="C81" s="118" t="s">
        <v>259</v>
      </c>
      <c r="D81" s="120"/>
      <c r="E81" s="122">
        <v>2300</v>
      </c>
      <c r="F81" s="127"/>
      <c r="G81" s="125"/>
      <c r="H81" s="125">
        <v>1800</v>
      </c>
      <c r="I81" s="125">
        <v>1800</v>
      </c>
      <c r="J81" s="125"/>
      <c r="K81" s="128">
        <v>0</v>
      </c>
    </row>
    <row r="82" spans="1:11" ht="27" customHeight="1">
      <c r="A82" s="119"/>
      <c r="B82" s="118">
        <v>3</v>
      </c>
      <c r="C82" s="118" t="s">
        <v>166</v>
      </c>
      <c r="D82" s="120"/>
      <c r="E82" s="121">
        <v>2300</v>
      </c>
      <c r="F82" s="127"/>
      <c r="G82" s="127"/>
      <c r="H82" s="127">
        <v>1800</v>
      </c>
      <c r="I82" s="127">
        <v>1800</v>
      </c>
      <c r="J82" s="127"/>
      <c r="K82" s="128">
        <v>0</v>
      </c>
    </row>
    <row r="83" spans="1:11" ht="27" customHeight="1">
      <c r="A83" s="119"/>
      <c r="B83" s="118">
        <v>37</v>
      </c>
      <c r="C83" s="118" t="s">
        <v>260</v>
      </c>
      <c r="D83" s="120"/>
      <c r="E83" s="121">
        <v>2300</v>
      </c>
      <c r="F83" s="127">
        <v>0</v>
      </c>
      <c r="G83" s="127">
        <f>G84</f>
        <v>0</v>
      </c>
      <c r="H83" s="127">
        <v>1800</v>
      </c>
      <c r="I83" s="127">
        <v>1800</v>
      </c>
      <c r="J83" s="127">
        <v>0</v>
      </c>
      <c r="K83" s="128">
        <v>0</v>
      </c>
    </row>
    <row r="84" spans="1:11" ht="27" customHeight="1">
      <c r="A84" s="123"/>
      <c r="B84" s="118">
        <v>372</v>
      </c>
      <c r="C84" s="118" t="s">
        <v>261</v>
      </c>
      <c r="D84" s="124"/>
      <c r="E84" s="121">
        <v>2300</v>
      </c>
      <c r="F84" s="127">
        <v>0</v>
      </c>
      <c r="G84" s="127">
        <v>0</v>
      </c>
      <c r="H84" s="127">
        <v>1800</v>
      </c>
      <c r="I84" s="127">
        <v>1800</v>
      </c>
      <c r="J84" s="127">
        <v>0</v>
      </c>
      <c r="K84" s="128">
        <v>0</v>
      </c>
    </row>
    <row r="85" spans="1:11" ht="27" customHeight="1">
      <c r="A85" s="119"/>
      <c r="B85" s="123">
        <v>3722</v>
      </c>
      <c r="C85" s="123" t="s">
        <v>262</v>
      </c>
      <c r="D85" s="124">
        <v>11001</v>
      </c>
      <c r="E85" s="122">
        <v>2300</v>
      </c>
      <c r="F85" s="125">
        <v>0</v>
      </c>
      <c r="G85" s="125">
        <v>0</v>
      </c>
      <c r="H85" s="125">
        <v>1800</v>
      </c>
      <c r="I85" s="125">
        <v>1800</v>
      </c>
      <c r="J85" s="125">
        <v>0</v>
      </c>
      <c r="K85" s="128">
        <v>0</v>
      </c>
    </row>
    <row r="86" spans="1:11" ht="27" customHeight="1">
      <c r="A86" s="118" t="s">
        <v>263</v>
      </c>
      <c r="B86" s="118" t="s">
        <v>4</v>
      </c>
      <c r="C86" s="118" t="s">
        <v>264</v>
      </c>
      <c r="D86" s="124"/>
      <c r="E86" s="122">
        <v>158712</v>
      </c>
      <c r="F86" s="125">
        <v>222074.24</v>
      </c>
      <c r="G86" s="125">
        <v>173502.57</v>
      </c>
      <c r="H86" s="125">
        <v>302794</v>
      </c>
      <c r="I86" s="127">
        <v>273470.33</v>
      </c>
      <c r="J86" s="125">
        <v>136.35</v>
      </c>
      <c r="K86" s="128">
        <v>157.62</v>
      </c>
    </row>
    <row r="87" spans="1:11" ht="27" customHeight="1">
      <c r="A87" s="123"/>
      <c r="B87" s="118">
        <v>3</v>
      </c>
      <c r="C87" s="118" t="s">
        <v>166</v>
      </c>
      <c r="D87" s="124"/>
      <c r="E87" s="121">
        <v>158712</v>
      </c>
      <c r="F87" s="127">
        <v>185978.24</v>
      </c>
      <c r="G87" s="127">
        <v>173502.57</v>
      </c>
      <c r="H87" s="127">
        <v>302794</v>
      </c>
      <c r="I87" s="127">
        <v>267723.24</v>
      </c>
      <c r="J87" s="127">
        <v>162.81</v>
      </c>
      <c r="K87" s="128">
        <v>154.31</v>
      </c>
    </row>
    <row r="88" spans="1:11" ht="27" customHeight="1">
      <c r="A88" s="119"/>
      <c r="B88" s="118">
        <v>32</v>
      </c>
      <c r="C88" s="118" t="s">
        <v>165</v>
      </c>
      <c r="D88" s="120"/>
      <c r="E88" s="121">
        <v>158712</v>
      </c>
      <c r="F88" s="127">
        <v>185978.24</v>
      </c>
      <c r="G88" s="127">
        <v>173502.57</v>
      </c>
      <c r="H88" s="127">
        <v>302794</v>
      </c>
      <c r="I88" s="127">
        <v>267723.24</v>
      </c>
      <c r="J88" s="127">
        <v>162.81</v>
      </c>
      <c r="K88" s="128">
        <v>154.31</v>
      </c>
    </row>
    <row r="89" spans="1:11" ht="27" customHeight="1">
      <c r="A89" s="123"/>
      <c r="B89" s="118">
        <v>322</v>
      </c>
      <c r="C89" s="118" t="s">
        <v>39</v>
      </c>
      <c r="D89" s="124"/>
      <c r="E89" s="121">
        <v>158712</v>
      </c>
      <c r="F89" s="127">
        <v>185978.24</v>
      </c>
      <c r="G89" s="127">
        <v>173502.57</v>
      </c>
      <c r="H89" s="127">
        <v>302794</v>
      </c>
      <c r="I89" s="127">
        <v>266184.39</v>
      </c>
      <c r="J89" s="127">
        <v>162.81</v>
      </c>
      <c r="K89" s="128">
        <v>153.42</v>
      </c>
    </row>
    <row r="90" spans="1:11" ht="27" customHeight="1">
      <c r="A90" s="123"/>
      <c r="B90" s="123">
        <v>3221</v>
      </c>
      <c r="C90" s="123" t="s">
        <v>49</v>
      </c>
      <c r="D90" s="124">
        <v>47300</v>
      </c>
      <c r="E90" s="121"/>
      <c r="F90" s="127"/>
      <c r="G90" s="127"/>
      <c r="H90" s="125">
        <v>1000</v>
      </c>
      <c r="I90" s="125">
        <v>266.8</v>
      </c>
      <c r="J90" s="127">
        <v>0</v>
      </c>
      <c r="K90" s="128">
        <v>0</v>
      </c>
    </row>
    <row r="91" spans="1:11" ht="27" customHeight="1">
      <c r="A91" s="123"/>
      <c r="B91" s="123">
        <v>3222</v>
      </c>
      <c r="C91" s="123" t="s">
        <v>60</v>
      </c>
      <c r="D91" s="124">
        <v>55432</v>
      </c>
      <c r="E91" s="122">
        <v>23672</v>
      </c>
      <c r="F91" s="125">
        <v>35000</v>
      </c>
      <c r="G91" s="125">
        <v>25871</v>
      </c>
      <c r="H91" s="125">
        <v>57140</v>
      </c>
      <c r="I91" s="125">
        <v>50139.91</v>
      </c>
      <c r="J91" s="125">
        <v>163.26</v>
      </c>
      <c r="K91" s="128">
        <v>193.81</v>
      </c>
    </row>
    <row r="92" spans="1:11" ht="27" customHeight="1">
      <c r="A92" s="119"/>
      <c r="B92" s="123">
        <v>3222</v>
      </c>
      <c r="C92" s="123" t="s">
        <v>60</v>
      </c>
      <c r="D92" s="124">
        <v>47300</v>
      </c>
      <c r="E92" s="122">
        <v>135040</v>
      </c>
      <c r="F92" s="125">
        <v>0</v>
      </c>
      <c r="G92" s="125">
        <v>146839.57</v>
      </c>
      <c r="H92" s="125">
        <v>243654</v>
      </c>
      <c r="I92" s="125">
        <v>215321.09</v>
      </c>
      <c r="J92" s="125">
        <v>0</v>
      </c>
      <c r="K92" s="128">
        <v>146.64</v>
      </c>
    </row>
    <row r="93" spans="1:11" ht="27" customHeight="1">
      <c r="A93" s="119"/>
      <c r="B93" s="123">
        <v>3222</v>
      </c>
      <c r="C93" s="123" t="s">
        <v>60</v>
      </c>
      <c r="D93" s="124">
        <v>55222</v>
      </c>
      <c r="E93" s="122">
        <f>E94</f>
        <v>0</v>
      </c>
      <c r="F93" s="125">
        <v>1096</v>
      </c>
      <c r="G93" s="125">
        <v>792</v>
      </c>
      <c r="H93" s="125">
        <v>0</v>
      </c>
      <c r="I93" s="125">
        <v>0</v>
      </c>
      <c r="J93" s="125">
        <v>0</v>
      </c>
      <c r="K93" s="128">
        <v>0</v>
      </c>
    </row>
    <row r="94" spans="1:11" ht="27" customHeight="1">
      <c r="A94" s="123"/>
      <c r="B94" s="123">
        <v>3225</v>
      </c>
      <c r="C94" s="123" t="s">
        <v>53</v>
      </c>
      <c r="D94" s="124">
        <v>47300</v>
      </c>
      <c r="E94" s="122">
        <v>0</v>
      </c>
      <c r="F94" s="125">
        <v>0</v>
      </c>
      <c r="G94" s="125">
        <v>0</v>
      </c>
      <c r="H94" s="125">
        <v>1000</v>
      </c>
      <c r="I94" s="125">
        <v>456.59</v>
      </c>
      <c r="J94" s="125">
        <v>0</v>
      </c>
      <c r="K94" s="128">
        <v>0</v>
      </c>
    </row>
    <row r="95" spans="1:11" ht="27" customHeight="1">
      <c r="A95" s="123"/>
      <c r="B95" s="118">
        <v>323</v>
      </c>
      <c r="C95" s="118" t="s">
        <v>23</v>
      </c>
      <c r="D95" s="124"/>
      <c r="E95" s="122"/>
      <c r="F95" s="125"/>
      <c r="G95" s="125"/>
      <c r="H95" s="125"/>
      <c r="I95" s="127">
        <v>1538.85</v>
      </c>
      <c r="J95" s="125">
        <v>0</v>
      </c>
      <c r="K95" s="128">
        <v>0</v>
      </c>
    </row>
    <row r="96" spans="1:11" ht="27" customHeight="1">
      <c r="A96" s="123"/>
      <c r="B96" s="123">
        <v>3234</v>
      </c>
      <c r="C96" s="123" t="s">
        <v>56</v>
      </c>
      <c r="D96" s="124"/>
      <c r="E96" s="122"/>
      <c r="F96" s="125"/>
      <c r="G96" s="125"/>
      <c r="H96" s="125"/>
      <c r="I96" s="125">
        <v>1468.85</v>
      </c>
      <c r="J96" s="125">
        <v>0</v>
      </c>
      <c r="K96" s="128">
        <v>0</v>
      </c>
    </row>
    <row r="97" spans="1:11" ht="27" customHeight="1">
      <c r="A97" s="123"/>
      <c r="B97" s="123">
        <v>3236</v>
      </c>
      <c r="C97" s="123" t="s">
        <v>61</v>
      </c>
      <c r="D97" s="124"/>
      <c r="E97" s="122"/>
      <c r="F97" s="125"/>
      <c r="G97" s="125"/>
      <c r="H97" s="125"/>
      <c r="I97" s="125">
        <v>70</v>
      </c>
      <c r="J97" s="125">
        <v>0</v>
      </c>
      <c r="K97" s="128">
        <v>0</v>
      </c>
    </row>
    <row r="98" spans="1:11" ht="27" customHeight="1">
      <c r="A98" s="123"/>
      <c r="B98" s="118">
        <v>4</v>
      </c>
      <c r="C98" s="118" t="s">
        <v>170</v>
      </c>
      <c r="D98" s="124"/>
      <c r="E98" s="122"/>
      <c r="F98" s="125"/>
      <c r="G98" s="125"/>
      <c r="H98" s="125"/>
      <c r="I98" s="127">
        <v>5747.09</v>
      </c>
      <c r="J98" s="125">
        <v>0</v>
      </c>
      <c r="K98" s="128">
        <v>0</v>
      </c>
    </row>
    <row r="99" spans="1:11" ht="27" customHeight="1">
      <c r="A99" s="123"/>
      <c r="B99" s="118">
        <v>42</v>
      </c>
      <c r="C99" s="118" t="s">
        <v>169</v>
      </c>
      <c r="D99" s="124"/>
      <c r="E99" s="122"/>
      <c r="F99" s="125"/>
      <c r="G99" s="125"/>
      <c r="H99" s="125"/>
      <c r="I99" s="125">
        <v>5747.09</v>
      </c>
      <c r="J99" s="125">
        <v>0</v>
      </c>
      <c r="K99" s="128">
        <v>0</v>
      </c>
    </row>
    <row r="100" spans="1:11" ht="27" customHeight="1">
      <c r="A100" s="123"/>
      <c r="B100" s="118">
        <v>422</v>
      </c>
      <c r="C100" s="118" t="s">
        <v>26</v>
      </c>
      <c r="D100" s="124"/>
      <c r="E100" s="122"/>
      <c r="F100" s="125"/>
      <c r="G100" s="125"/>
      <c r="H100" s="125"/>
      <c r="I100" s="125">
        <v>5747.09</v>
      </c>
      <c r="J100" s="125">
        <v>0</v>
      </c>
      <c r="K100" s="128">
        <v>0</v>
      </c>
    </row>
    <row r="101" spans="1:11" ht="27" customHeight="1">
      <c r="A101" s="123"/>
      <c r="B101" s="123">
        <v>4227</v>
      </c>
      <c r="C101" s="123" t="s">
        <v>336</v>
      </c>
      <c r="D101" s="124"/>
      <c r="E101" s="122"/>
      <c r="F101" s="125"/>
      <c r="G101" s="125"/>
      <c r="H101" s="125"/>
      <c r="I101" s="125">
        <v>5747.09</v>
      </c>
      <c r="J101" s="125">
        <v>0</v>
      </c>
      <c r="K101" s="128">
        <v>0</v>
      </c>
    </row>
    <row r="102" spans="1:11" ht="27" customHeight="1">
      <c r="A102" s="119" t="s">
        <v>265</v>
      </c>
      <c r="B102" s="118" t="s">
        <v>4</v>
      </c>
      <c r="C102" s="118" t="s">
        <v>266</v>
      </c>
      <c r="D102" s="120"/>
      <c r="E102" s="122">
        <v>241736.95</v>
      </c>
      <c r="F102" s="125">
        <v>248008.03</v>
      </c>
      <c r="G102" s="125">
        <v>198040.17</v>
      </c>
      <c r="H102" s="125">
        <v>291400</v>
      </c>
      <c r="I102" s="125">
        <v>315824.09</v>
      </c>
      <c r="J102" s="125">
        <v>117.5</v>
      </c>
      <c r="K102" s="128">
        <v>159.47</v>
      </c>
    </row>
    <row r="103" spans="1:11" ht="27" customHeight="1">
      <c r="A103" s="123"/>
      <c r="B103" s="148">
        <v>3</v>
      </c>
      <c r="C103" s="118" t="s">
        <v>166</v>
      </c>
      <c r="D103" s="124"/>
      <c r="E103" s="121">
        <v>241736.95</v>
      </c>
      <c r="F103" s="127">
        <v>248008.03</v>
      </c>
      <c r="G103" s="127">
        <v>198040.17</v>
      </c>
      <c r="H103" s="127">
        <v>291400</v>
      </c>
      <c r="I103" s="127">
        <v>315824.09</v>
      </c>
      <c r="J103" s="127">
        <v>117.5</v>
      </c>
      <c r="K103" s="128">
        <v>159.47</v>
      </c>
    </row>
    <row r="104" spans="1:11" ht="27" customHeight="1">
      <c r="A104" s="118"/>
      <c r="B104" s="119">
        <v>31</v>
      </c>
      <c r="C104" s="118" t="s">
        <v>242</v>
      </c>
      <c r="D104" s="120"/>
      <c r="E104" s="121">
        <v>236941.95</v>
      </c>
      <c r="F104" s="127">
        <v>240934.08</v>
      </c>
      <c r="G104" s="127">
        <v>193212.61</v>
      </c>
      <c r="H104" s="127">
        <v>278000</v>
      </c>
      <c r="I104" s="127">
        <v>305569.26</v>
      </c>
      <c r="J104" s="127">
        <v>115.38</v>
      </c>
      <c r="K104" s="128">
        <v>158.15</v>
      </c>
    </row>
    <row r="105" spans="1:11" ht="27" customHeight="1">
      <c r="A105" s="119"/>
      <c r="B105" s="148">
        <v>311</v>
      </c>
      <c r="C105" s="118" t="s">
        <v>243</v>
      </c>
      <c r="D105" s="120"/>
      <c r="E105" s="121">
        <v>191324.38</v>
      </c>
      <c r="F105" s="127">
        <v>198570</v>
      </c>
      <c r="G105" s="127">
        <v>159409.97</v>
      </c>
      <c r="H105" s="127">
        <v>220000</v>
      </c>
      <c r="I105" s="127">
        <v>250826.07</v>
      </c>
      <c r="J105" s="127">
        <v>110.79</v>
      </c>
      <c r="K105" s="128">
        <v>157.35</v>
      </c>
    </row>
    <row r="106" spans="1:11" ht="27" customHeight="1">
      <c r="A106" s="119"/>
      <c r="B106" s="147">
        <v>3111</v>
      </c>
      <c r="C106" s="123" t="s">
        <v>244</v>
      </c>
      <c r="D106" s="124">
        <v>55432</v>
      </c>
      <c r="E106" s="122">
        <v>191324.38</v>
      </c>
      <c r="F106" s="125">
        <v>198570</v>
      </c>
      <c r="G106" s="125">
        <v>159409.97</v>
      </c>
      <c r="H106" s="125">
        <v>220000</v>
      </c>
      <c r="I106" s="125">
        <v>250826.07</v>
      </c>
      <c r="J106" s="125">
        <v>110.79</v>
      </c>
      <c r="K106" s="128">
        <v>157.35</v>
      </c>
    </row>
    <row r="107" spans="1:11" ht="27" customHeight="1">
      <c r="A107" s="119"/>
      <c r="B107" s="148">
        <v>312</v>
      </c>
      <c r="C107" s="118" t="s">
        <v>247</v>
      </c>
      <c r="D107" s="120"/>
      <c r="E107" s="121">
        <v>14049.02</v>
      </c>
      <c r="F107" s="127">
        <v>9600</v>
      </c>
      <c r="G107" s="127">
        <v>7500</v>
      </c>
      <c r="H107" s="127">
        <v>15000</v>
      </c>
      <c r="I107" s="127">
        <v>13356.86</v>
      </c>
      <c r="J107" s="127">
        <v>156.25</v>
      </c>
      <c r="K107" s="128">
        <v>178.09</v>
      </c>
    </row>
    <row r="108" spans="1:11" ht="27" customHeight="1">
      <c r="A108" s="123"/>
      <c r="B108" s="147">
        <v>3121</v>
      </c>
      <c r="C108" s="123" t="s">
        <v>247</v>
      </c>
      <c r="D108" s="124">
        <v>55432</v>
      </c>
      <c r="E108" s="122">
        <v>14049.02</v>
      </c>
      <c r="F108" s="125">
        <v>9600</v>
      </c>
      <c r="G108" s="125">
        <v>7500</v>
      </c>
      <c r="H108" s="125">
        <v>15000</v>
      </c>
      <c r="I108" s="125">
        <v>13356.86</v>
      </c>
      <c r="J108" s="125">
        <v>156.25</v>
      </c>
      <c r="K108" s="128">
        <v>178.09</v>
      </c>
    </row>
    <row r="109" spans="1:11" ht="27" customHeight="1">
      <c r="A109" s="123"/>
      <c r="B109" s="148">
        <v>313</v>
      </c>
      <c r="C109" s="118" t="s">
        <v>248</v>
      </c>
      <c r="D109" s="124"/>
      <c r="E109" s="121">
        <v>31568.55</v>
      </c>
      <c r="F109" s="127">
        <v>32764.03</v>
      </c>
      <c r="G109" s="127">
        <v>26302.64</v>
      </c>
      <c r="H109" s="127">
        <v>43000</v>
      </c>
      <c r="I109" s="127">
        <v>41386.33</v>
      </c>
      <c r="J109" s="127">
        <v>131.24</v>
      </c>
      <c r="K109" s="128">
        <v>157.35</v>
      </c>
    </row>
    <row r="110" spans="1:11" ht="27" customHeight="1">
      <c r="A110" s="123"/>
      <c r="B110" s="147">
        <v>3132</v>
      </c>
      <c r="C110" s="123" t="s">
        <v>249</v>
      </c>
      <c r="D110" s="124">
        <v>55432</v>
      </c>
      <c r="E110" s="122">
        <v>31568.55</v>
      </c>
      <c r="F110" s="125">
        <v>32764.03</v>
      </c>
      <c r="G110" s="125">
        <v>26302.64</v>
      </c>
      <c r="H110" s="125">
        <v>43000</v>
      </c>
      <c r="I110" s="125">
        <v>41386.33</v>
      </c>
      <c r="J110" s="125">
        <v>131.24</v>
      </c>
      <c r="K110" s="128">
        <v>157.35</v>
      </c>
    </row>
    <row r="111" spans="1:11" ht="27" customHeight="1">
      <c r="A111" s="123"/>
      <c r="B111" s="148">
        <v>32</v>
      </c>
      <c r="C111" s="118" t="s">
        <v>165</v>
      </c>
      <c r="D111" s="124"/>
      <c r="E111" s="121">
        <v>4795</v>
      </c>
      <c r="F111" s="127">
        <v>7074</v>
      </c>
      <c r="G111" s="127">
        <v>4827.56</v>
      </c>
      <c r="H111" s="127">
        <v>13400</v>
      </c>
      <c r="I111" s="127">
        <v>10254.83</v>
      </c>
      <c r="J111" s="127">
        <v>189.43</v>
      </c>
      <c r="K111" s="128">
        <v>212.42</v>
      </c>
    </row>
    <row r="112" spans="1:11" ht="27" customHeight="1">
      <c r="A112" s="123"/>
      <c r="B112" s="148">
        <v>321</v>
      </c>
      <c r="C112" s="118" t="s">
        <v>8</v>
      </c>
      <c r="D112" s="124"/>
      <c r="E112" s="121">
        <v>4795</v>
      </c>
      <c r="F112" s="127">
        <v>7074</v>
      </c>
      <c r="G112" s="127">
        <v>4827.56</v>
      </c>
      <c r="H112" s="127">
        <v>13400</v>
      </c>
      <c r="I112" s="127">
        <v>10254.83</v>
      </c>
      <c r="J112" s="127">
        <v>189.43</v>
      </c>
      <c r="K112" s="128">
        <v>212.42</v>
      </c>
    </row>
    <row r="113" spans="1:11" ht="27" customHeight="1">
      <c r="A113" s="123"/>
      <c r="B113" s="147">
        <v>3212</v>
      </c>
      <c r="C113" s="123" t="s">
        <v>250</v>
      </c>
      <c r="D113" s="124">
        <v>55432</v>
      </c>
      <c r="E113" s="122">
        <v>4795</v>
      </c>
      <c r="F113" s="125">
        <v>7074</v>
      </c>
      <c r="G113" s="125">
        <v>4827.56</v>
      </c>
      <c r="H113" s="125">
        <v>13400</v>
      </c>
      <c r="I113" s="125">
        <v>10254.83</v>
      </c>
      <c r="J113" s="125">
        <v>189.43</v>
      </c>
      <c r="K113" s="128">
        <v>212.42</v>
      </c>
    </row>
    <row r="114" spans="1:11" ht="27" customHeight="1">
      <c r="A114" s="118" t="s">
        <v>267</v>
      </c>
      <c r="B114" s="118" t="s">
        <v>4</v>
      </c>
      <c r="C114" s="118" t="s">
        <v>268</v>
      </c>
      <c r="D114" s="124"/>
      <c r="E114" s="122">
        <v>20000</v>
      </c>
      <c r="F114" s="125">
        <v>33600</v>
      </c>
      <c r="G114" s="125">
        <v>30000</v>
      </c>
      <c r="H114" s="125">
        <v>20000</v>
      </c>
      <c r="I114" s="125">
        <v>20000</v>
      </c>
      <c r="J114" s="125">
        <v>59.52</v>
      </c>
      <c r="K114" s="128">
        <v>66.67</v>
      </c>
    </row>
    <row r="115" spans="1:11" ht="27" customHeight="1">
      <c r="A115" s="123"/>
      <c r="B115" s="118">
        <v>3</v>
      </c>
      <c r="C115" s="118" t="s">
        <v>166</v>
      </c>
      <c r="D115" s="124"/>
      <c r="E115" s="121">
        <v>20000</v>
      </c>
      <c r="F115" s="127">
        <v>3600</v>
      </c>
      <c r="G115" s="127">
        <v>20000</v>
      </c>
      <c r="H115" s="127">
        <v>0</v>
      </c>
      <c r="I115" s="127">
        <v>0</v>
      </c>
      <c r="J115" s="127">
        <v>0</v>
      </c>
      <c r="K115" s="128">
        <v>0</v>
      </c>
    </row>
    <row r="116" spans="1:11" ht="27" customHeight="1">
      <c r="A116" s="119"/>
      <c r="B116" s="118">
        <v>32</v>
      </c>
      <c r="C116" s="118" t="s">
        <v>165</v>
      </c>
      <c r="D116" s="120"/>
      <c r="E116" s="121">
        <v>20000</v>
      </c>
      <c r="F116" s="127">
        <v>3400</v>
      </c>
      <c r="G116" s="127">
        <v>20000</v>
      </c>
      <c r="H116" s="127">
        <v>0</v>
      </c>
      <c r="I116" s="127">
        <v>0</v>
      </c>
      <c r="J116" s="127">
        <v>0</v>
      </c>
      <c r="K116" s="128">
        <v>0</v>
      </c>
    </row>
    <row r="117" spans="1:11" ht="27" customHeight="1">
      <c r="A117" s="123"/>
      <c r="B117" s="118">
        <v>322</v>
      </c>
      <c r="C117" s="118" t="s">
        <v>39</v>
      </c>
      <c r="D117" s="124"/>
      <c r="E117" s="121">
        <v>20000</v>
      </c>
      <c r="F117" s="127">
        <v>3200</v>
      </c>
      <c r="G117" s="127">
        <v>20000</v>
      </c>
      <c r="H117" s="127">
        <v>0</v>
      </c>
      <c r="I117" s="127">
        <v>0</v>
      </c>
      <c r="J117" s="127">
        <v>0</v>
      </c>
      <c r="K117" s="128">
        <v>0</v>
      </c>
    </row>
    <row r="118" spans="1:11" ht="27" customHeight="1">
      <c r="A118" s="123"/>
      <c r="B118" s="123">
        <v>3224</v>
      </c>
      <c r="C118" s="123" t="s">
        <v>51</v>
      </c>
      <c r="D118" s="124">
        <v>32300</v>
      </c>
      <c r="E118" s="122"/>
      <c r="F118" s="125"/>
      <c r="G118" s="125">
        <v>0</v>
      </c>
      <c r="H118" s="125">
        <v>0</v>
      </c>
      <c r="I118" s="125">
        <v>0</v>
      </c>
      <c r="J118" s="125">
        <v>0</v>
      </c>
      <c r="K118" s="128">
        <v>0</v>
      </c>
    </row>
    <row r="119" spans="1:11" ht="27" customHeight="1">
      <c r="A119" s="123"/>
      <c r="B119" s="123">
        <v>3225</v>
      </c>
      <c r="C119" s="123" t="s">
        <v>53</v>
      </c>
      <c r="D119" s="124">
        <v>55432</v>
      </c>
      <c r="E119" s="122">
        <v>20000</v>
      </c>
      <c r="F119" s="125">
        <v>20000</v>
      </c>
      <c r="G119" s="125">
        <v>20000</v>
      </c>
      <c r="H119" s="125">
        <v>0</v>
      </c>
      <c r="I119" s="125">
        <v>0</v>
      </c>
      <c r="J119" s="125">
        <v>0</v>
      </c>
      <c r="K119" s="128">
        <v>0</v>
      </c>
    </row>
    <row r="120" spans="1:11" ht="27" customHeight="1">
      <c r="A120" s="123"/>
      <c r="B120" s="123">
        <v>3225</v>
      </c>
      <c r="C120" s="123" t="s">
        <v>53</v>
      </c>
      <c r="D120" s="124">
        <v>32300</v>
      </c>
      <c r="E120" s="122"/>
      <c r="F120" s="125">
        <v>3600</v>
      </c>
      <c r="G120" s="125">
        <v>0</v>
      </c>
      <c r="H120" s="125">
        <v>0</v>
      </c>
      <c r="I120" s="125">
        <v>0</v>
      </c>
      <c r="J120" s="125">
        <v>0</v>
      </c>
      <c r="K120" s="128">
        <v>0</v>
      </c>
    </row>
    <row r="121" spans="1:11" ht="27" customHeight="1">
      <c r="A121" s="118"/>
      <c r="B121" s="118">
        <v>4</v>
      </c>
      <c r="C121" s="118" t="s">
        <v>170</v>
      </c>
      <c r="D121" s="124"/>
      <c r="E121" s="121">
        <v>0</v>
      </c>
      <c r="F121" s="127">
        <v>10000</v>
      </c>
      <c r="G121" s="127">
        <v>10000</v>
      </c>
      <c r="H121" s="127">
        <v>20000</v>
      </c>
      <c r="I121" s="127">
        <v>20000</v>
      </c>
      <c r="J121" s="127">
        <v>200</v>
      </c>
      <c r="K121" s="128">
        <v>200</v>
      </c>
    </row>
    <row r="122" spans="1:11" ht="27" customHeight="1">
      <c r="A122" s="123"/>
      <c r="B122" s="118">
        <v>42</v>
      </c>
      <c r="C122" s="118" t="s">
        <v>169</v>
      </c>
      <c r="D122" s="124"/>
      <c r="E122" s="121">
        <v>0</v>
      </c>
      <c r="F122" s="127">
        <v>10000</v>
      </c>
      <c r="G122" s="127">
        <v>10000</v>
      </c>
      <c r="H122" s="127">
        <v>20000</v>
      </c>
      <c r="I122" s="127">
        <v>20000</v>
      </c>
      <c r="J122" s="127">
        <v>200</v>
      </c>
      <c r="K122" s="128">
        <v>200</v>
      </c>
    </row>
    <row r="123" spans="1:11" ht="27" customHeight="1">
      <c r="A123" s="123"/>
      <c r="B123" s="118">
        <v>422</v>
      </c>
      <c r="C123" s="118" t="s">
        <v>26</v>
      </c>
      <c r="D123" s="124"/>
      <c r="E123" s="121"/>
      <c r="F123" s="127"/>
      <c r="G123" s="127"/>
      <c r="H123" s="127">
        <v>20000</v>
      </c>
      <c r="I123" s="127">
        <v>20000</v>
      </c>
      <c r="J123" s="127">
        <v>0</v>
      </c>
      <c r="K123" s="128">
        <v>0</v>
      </c>
    </row>
    <row r="124" spans="1:11" ht="27" customHeight="1">
      <c r="A124" s="123"/>
      <c r="B124" s="123">
        <v>4221</v>
      </c>
      <c r="C124" s="123" t="s">
        <v>28</v>
      </c>
      <c r="D124" s="124"/>
      <c r="E124" s="121"/>
      <c r="F124" s="127"/>
      <c r="G124" s="127"/>
      <c r="H124" s="125">
        <v>20000</v>
      </c>
      <c r="I124" s="125">
        <v>20000</v>
      </c>
      <c r="J124" s="127">
        <v>0</v>
      </c>
      <c r="K124" s="128">
        <v>0</v>
      </c>
    </row>
    <row r="125" spans="1:11" ht="27" customHeight="1">
      <c r="A125" s="123"/>
      <c r="B125" s="118">
        <v>424</v>
      </c>
      <c r="C125" s="118" t="s">
        <v>269</v>
      </c>
      <c r="D125" s="124"/>
      <c r="E125" s="121">
        <v>0</v>
      </c>
      <c r="F125" s="127">
        <v>10000</v>
      </c>
      <c r="G125" s="127">
        <v>10000</v>
      </c>
      <c r="H125" s="127">
        <v>0</v>
      </c>
      <c r="I125" s="127">
        <v>0</v>
      </c>
      <c r="J125" s="127">
        <v>0</v>
      </c>
      <c r="K125" s="128">
        <v>0</v>
      </c>
    </row>
    <row r="126" spans="1:11" ht="27" customHeight="1">
      <c r="A126" s="123"/>
      <c r="B126" s="123">
        <v>4241</v>
      </c>
      <c r="C126" s="123" t="s">
        <v>62</v>
      </c>
      <c r="D126" s="124">
        <v>62300</v>
      </c>
      <c r="E126" s="122">
        <v>0</v>
      </c>
      <c r="F126" s="125">
        <v>10000</v>
      </c>
      <c r="G126" s="125">
        <v>10000</v>
      </c>
      <c r="H126" s="125">
        <v>0</v>
      </c>
      <c r="I126" s="125">
        <v>0</v>
      </c>
      <c r="J126" s="125">
        <v>0</v>
      </c>
      <c r="K126" s="128">
        <v>0</v>
      </c>
    </row>
    <row r="127" spans="1:11" ht="27" customHeight="1">
      <c r="A127" s="123"/>
      <c r="B127" s="123">
        <v>4241</v>
      </c>
      <c r="C127" s="123" t="s">
        <v>62</v>
      </c>
      <c r="D127" s="124">
        <v>32300</v>
      </c>
      <c r="E127" s="122"/>
      <c r="F127" s="125"/>
      <c r="G127" s="125">
        <v>0</v>
      </c>
      <c r="H127" s="125">
        <v>0</v>
      </c>
      <c r="I127" s="125">
        <v>0</v>
      </c>
      <c r="J127" s="125">
        <v>0</v>
      </c>
      <c r="K127" s="128">
        <v>0</v>
      </c>
    </row>
    <row r="128" spans="1:11" ht="27" customHeight="1">
      <c r="A128" s="118" t="s">
        <v>300</v>
      </c>
      <c r="B128" s="118" t="s">
        <v>4</v>
      </c>
      <c r="C128" s="118" t="s">
        <v>301</v>
      </c>
      <c r="D128" s="124"/>
      <c r="E128" s="122"/>
      <c r="F128" s="125">
        <v>65597</v>
      </c>
      <c r="G128" s="125">
        <v>0</v>
      </c>
      <c r="H128" s="125">
        <v>59159.84</v>
      </c>
      <c r="I128" s="125">
        <v>59159.84</v>
      </c>
      <c r="J128" s="125">
        <v>90.19</v>
      </c>
      <c r="K128" s="128">
        <v>0</v>
      </c>
    </row>
    <row r="129" spans="1:11" ht="27" customHeight="1">
      <c r="A129" s="123"/>
      <c r="B129" s="118">
        <v>4</v>
      </c>
      <c r="C129" s="118" t="s">
        <v>170</v>
      </c>
      <c r="D129" s="124">
        <v>53082</v>
      </c>
      <c r="E129" s="121">
        <v>0</v>
      </c>
      <c r="F129" s="127">
        <v>65597</v>
      </c>
      <c r="G129" s="127">
        <v>0</v>
      </c>
      <c r="H129" s="127">
        <v>59159.84</v>
      </c>
      <c r="I129" s="127">
        <v>59159.84</v>
      </c>
      <c r="J129" s="127">
        <v>90.19</v>
      </c>
      <c r="K129" s="128">
        <v>0</v>
      </c>
    </row>
    <row r="130" spans="1:11" ht="27" customHeight="1">
      <c r="A130" s="123"/>
      <c r="B130" s="118">
        <v>42</v>
      </c>
      <c r="C130" s="118" t="s">
        <v>169</v>
      </c>
      <c r="D130" s="124"/>
      <c r="E130" s="121">
        <v>0</v>
      </c>
      <c r="F130" s="127">
        <v>65597</v>
      </c>
      <c r="G130" s="127">
        <v>0</v>
      </c>
      <c r="H130" s="127">
        <v>59159.84</v>
      </c>
      <c r="I130" s="127">
        <v>59159.84</v>
      </c>
      <c r="J130" s="127">
        <v>90.19</v>
      </c>
      <c r="K130" s="128">
        <v>0</v>
      </c>
    </row>
    <row r="131" spans="1:11" ht="27" customHeight="1">
      <c r="A131" s="123"/>
      <c r="B131" s="118">
        <v>424</v>
      </c>
      <c r="C131" s="118" t="s">
        <v>269</v>
      </c>
      <c r="D131" s="124"/>
      <c r="E131" s="121">
        <v>0</v>
      </c>
      <c r="F131" s="127">
        <v>65597</v>
      </c>
      <c r="G131" s="127">
        <v>0</v>
      </c>
      <c r="H131" s="127">
        <v>59159.84</v>
      </c>
      <c r="I131" s="127">
        <v>59159.84</v>
      </c>
      <c r="J131" s="127">
        <v>90.19</v>
      </c>
      <c r="K131" s="128">
        <v>0</v>
      </c>
    </row>
    <row r="132" spans="1:11" ht="27" customHeight="1">
      <c r="A132" s="123"/>
      <c r="B132" s="123">
        <v>4241</v>
      </c>
      <c r="C132" s="123" t="s">
        <v>331</v>
      </c>
      <c r="D132" s="124"/>
      <c r="E132" s="121"/>
      <c r="F132" s="127"/>
      <c r="G132" s="127"/>
      <c r="H132" s="125">
        <v>59159.84</v>
      </c>
      <c r="I132" s="125">
        <v>59159.84</v>
      </c>
      <c r="J132" s="127">
        <v>0</v>
      </c>
      <c r="K132" s="128">
        <v>0</v>
      </c>
    </row>
    <row r="133" spans="1:11" ht="27" customHeight="1">
      <c r="A133" s="118" t="s">
        <v>302</v>
      </c>
      <c r="B133" s="118" t="s">
        <v>4</v>
      </c>
      <c r="C133" s="118" t="s">
        <v>303</v>
      </c>
      <c r="D133" s="124"/>
      <c r="E133" s="122">
        <v>0</v>
      </c>
      <c r="F133" s="125">
        <v>2000</v>
      </c>
      <c r="G133" s="125">
        <v>0</v>
      </c>
      <c r="H133" s="125">
        <v>0</v>
      </c>
      <c r="I133" s="125">
        <v>0</v>
      </c>
      <c r="J133" s="125">
        <v>0</v>
      </c>
      <c r="K133" s="128">
        <v>0</v>
      </c>
    </row>
    <row r="134" spans="1:11" ht="27" customHeight="1">
      <c r="A134" s="123"/>
      <c r="B134" s="118">
        <v>3</v>
      </c>
      <c r="C134" s="118" t="s">
        <v>166</v>
      </c>
      <c r="D134" s="124"/>
      <c r="E134" s="121">
        <v>0</v>
      </c>
      <c r="F134" s="127">
        <v>2000</v>
      </c>
      <c r="G134" s="127">
        <v>0</v>
      </c>
      <c r="H134" s="127">
        <v>0</v>
      </c>
      <c r="I134" s="127">
        <v>0</v>
      </c>
      <c r="J134" s="127">
        <v>0</v>
      </c>
      <c r="K134" s="128">
        <v>0</v>
      </c>
    </row>
    <row r="135" spans="1:11" ht="27" customHeight="1">
      <c r="A135" s="123"/>
      <c r="B135" s="118">
        <v>32</v>
      </c>
      <c r="C135" s="118" t="s">
        <v>165</v>
      </c>
      <c r="D135" s="124"/>
      <c r="E135" s="121">
        <v>0</v>
      </c>
      <c r="F135" s="127">
        <v>2000</v>
      </c>
      <c r="G135" s="127">
        <v>0</v>
      </c>
      <c r="H135" s="127">
        <v>0</v>
      </c>
      <c r="I135" s="127">
        <v>0</v>
      </c>
      <c r="J135" s="127">
        <v>0</v>
      </c>
      <c r="K135" s="128">
        <v>0</v>
      </c>
    </row>
    <row r="136" spans="1:11" ht="27" customHeight="1">
      <c r="A136" s="123"/>
      <c r="B136" s="118">
        <v>322</v>
      </c>
      <c r="C136" s="118" t="s">
        <v>39</v>
      </c>
      <c r="D136" s="124"/>
      <c r="E136" s="121">
        <v>0</v>
      </c>
      <c r="F136" s="127">
        <v>2000</v>
      </c>
      <c r="G136" s="127">
        <v>0</v>
      </c>
      <c r="H136" s="127">
        <v>0</v>
      </c>
      <c r="I136" s="127">
        <v>0</v>
      </c>
      <c r="J136" s="127">
        <v>0</v>
      </c>
      <c r="K136" s="128">
        <v>0</v>
      </c>
    </row>
    <row r="137" spans="1:11" ht="27" customHeight="1">
      <c r="A137" s="119" t="s">
        <v>270</v>
      </c>
      <c r="B137" s="118" t="s">
        <v>4</v>
      </c>
      <c r="C137" s="118" t="s">
        <v>271</v>
      </c>
      <c r="D137" s="120"/>
      <c r="E137" s="122">
        <v>3985</v>
      </c>
      <c r="F137" s="125">
        <v>3015</v>
      </c>
      <c r="G137" s="125">
        <v>3015</v>
      </c>
      <c r="H137" s="125">
        <v>7000</v>
      </c>
      <c r="I137" s="125">
        <v>7000</v>
      </c>
      <c r="J137" s="125">
        <v>232.17</v>
      </c>
      <c r="K137" s="128">
        <v>232.17</v>
      </c>
    </row>
    <row r="138" spans="1:11" ht="27" customHeight="1">
      <c r="A138" s="123"/>
      <c r="B138" s="118">
        <v>3</v>
      </c>
      <c r="C138" s="118" t="s">
        <v>166</v>
      </c>
      <c r="D138" s="124"/>
      <c r="E138" s="121">
        <v>346.4</v>
      </c>
      <c r="F138" s="127">
        <v>3015</v>
      </c>
      <c r="G138" s="127">
        <v>3015</v>
      </c>
      <c r="H138" s="127">
        <v>7000</v>
      </c>
      <c r="I138" s="127">
        <v>7000</v>
      </c>
      <c r="J138" s="127">
        <v>232.17</v>
      </c>
      <c r="K138" s="128">
        <v>232.17</v>
      </c>
    </row>
    <row r="139" spans="1:11" ht="27" customHeight="1">
      <c r="A139" s="119"/>
      <c r="B139" s="118">
        <v>32</v>
      </c>
      <c r="C139" s="118" t="s">
        <v>165</v>
      </c>
      <c r="D139" s="120"/>
      <c r="E139" s="121">
        <v>346.4</v>
      </c>
      <c r="F139" s="127">
        <v>1805.4</v>
      </c>
      <c r="G139" s="127">
        <v>1805.4</v>
      </c>
      <c r="H139" s="127">
        <v>7000</v>
      </c>
      <c r="I139" s="127">
        <v>7000</v>
      </c>
      <c r="J139" s="127">
        <v>387.73</v>
      </c>
      <c r="K139" s="128">
        <v>387.73</v>
      </c>
    </row>
    <row r="140" spans="1:11" ht="27" customHeight="1">
      <c r="A140" s="119"/>
      <c r="B140" s="118">
        <v>321</v>
      </c>
      <c r="C140" s="118" t="s">
        <v>8</v>
      </c>
      <c r="D140" s="120"/>
      <c r="E140" s="121">
        <f>SUM(E141:E142)</f>
        <v>346.4</v>
      </c>
      <c r="F140" s="127">
        <v>344</v>
      </c>
      <c r="G140" s="127">
        <v>344</v>
      </c>
      <c r="H140" s="127">
        <v>240</v>
      </c>
      <c r="I140" s="127">
        <v>240</v>
      </c>
      <c r="J140" s="127">
        <v>69.77</v>
      </c>
      <c r="K140" s="128">
        <v>69.77</v>
      </c>
    </row>
    <row r="141" spans="1:11" ht="27" customHeight="1">
      <c r="A141" s="123"/>
      <c r="B141" s="123">
        <v>3211</v>
      </c>
      <c r="C141" s="123" t="s">
        <v>11</v>
      </c>
      <c r="D141" s="124">
        <v>11001</v>
      </c>
      <c r="E141" s="122">
        <v>0</v>
      </c>
      <c r="F141" s="125">
        <v>344</v>
      </c>
      <c r="G141" s="125">
        <v>344</v>
      </c>
      <c r="H141" s="125">
        <v>240</v>
      </c>
      <c r="I141" s="125">
        <v>240</v>
      </c>
      <c r="J141" s="125">
        <v>69.77</v>
      </c>
      <c r="K141" s="128">
        <v>69.77</v>
      </c>
    </row>
    <row r="142" spans="1:11" ht="27" customHeight="1">
      <c r="A142" s="123"/>
      <c r="B142" s="118">
        <v>322</v>
      </c>
      <c r="C142" s="118" t="s">
        <v>39</v>
      </c>
      <c r="D142" s="124"/>
      <c r="E142" s="121">
        <v>346.4</v>
      </c>
      <c r="F142" s="127">
        <v>1461.4</v>
      </c>
      <c r="G142" s="127">
        <v>1461.4</v>
      </c>
      <c r="H142" s="127">
        <v>3447.5</v>
      </c>
      <c r="I142" s="127">
        <v>3447.5</v>
      </c>
      <c r="J142" s="127">
        <v>235.9</v>
      </c>
      <c r="K142" s="128">
        <v>235.9</v>
      </c>
    </row>
    <row r="143" spans="1:11" ht="27" customHeight="1">
      <c r="A143" s="119"/>
      <c r="B143" s="123">
        <v>3221</v>
      </c>
      <c r="C143" s="123" t="s">
        <v>49</v>
      </c>
      <c r="D143" s="124">
        <v>11001</v>
      </c>
      <c r="E143" s="122">
        <v>346.4</v>
      </c>
      <c r="F143" s="125">
        <f>F144</f>
        <v>0</v>
      </c>
      <c r="G143" s="125">
        <v>1411.4</v>
      </c>
      <c r="H143" s="125">
        <v>253.5</v>
      </c>
      <c r="I143" s="125">
        <v>253.5</v>
      </c>
      <c r="J143" s="125">
        <v>0</v>
      </c>
      <c r="K143" s="128">
        <v>17.96</v>
      </c>
    </row>
    <row r="144" spans="1:11" ht="27" customHeight="1">
      <c r="A144" s="119"/>
      <c r="B144" s="123">
        <v>3222</v>
      </c>
      <c r="C144" s="123" t="s">
        <v>60</v>
      </c>
      <c r="D144" s="124">
        <v>11001</v>
      </c>
      <c r="E144" s="122">
        <f>E148</f>
        <v>0</v>
      </c>
      <c r="F144" s="125">
        <v>0</v>
      </c>
      <c r="G144" s="125">
        <v>50</v>
      </c>
      <c r="H144" s="125">
        <v>0</v>
      </c>
      <c r="I144" s="125">
        <v>0</v>
      </c>
      <c r="J144" s="125">
        <v>0</v>
      </c>
      <c r="K144" s="128">
        <v>0</v>
      </c>
    </row>
    <row r="145" spans="1:11" ht="27" customHeight="1">
      <c r="A145" s="119"/>
      <c r="B145" s="123">
        <v>3225</v>
      </c>
      <c r="C145" s="123" t="s">
        <v>53</v>
      </c>
      <c r="D145" s="124"/>
      <c r="E145" s="122"/>
      <c r="F145" s="125"/>
      <c r="G145" s="125"/>
      <c r="H145" s="125">
        <v>3194</v>
      </c>
      <c r="I145" s="125">
        <v>3194</v>
      </c>
      <c r="J145" s="125">
        <v>0</v>
      </c>
      <c r="K145" s="128">
        <v>0</v>
      </c>
    </row>
    <row r="146" spans="1:11" ht="27" customHeight="1">
      <c r="A146" s="119"/>
      <c r="B146" s="118">
        <v>323</v>
      </c>
      <c r="C146" s="118" t="s">
        <v>23</v>
      </c>
      <c r="D146" s="124"/>
      <c r="E146" s="122"/>
      <c r="F146" s="125"/>
      <c r="G146" s="125"/>
      <c r="H146" s="127">
        <v>3312.5</v>
      </c>
      <c r="I146" s="127">
        <v>3312.5</v>
      </c>
      <c r="J146" s="125">
        <v>0</v>
      </c>
      <c r="K146" s="128">
        <v>0</v>
      </c>
    </row>
    <row r="147" spans="1:11" ht="27" customHeight="1">
      <c r="A147" s="119"/>
      <c r="B147" s="123">
        <v>3239</v>
      </c>
      <c r="C147" s="123" t="s">
        <v>23</v>
      </c>
      <c r="D147" s="124"/>
      <c r="E147" s="122"/>
      <c r="F147" s="125"/>
      <c r="G147" s="125"/>
      <c r="H147" s="125">
        <v>3312.5</v>
      </c>
      <c r="I147" s="125">
        <v>3312.5</v>
      </c>
      <c r="J147" s="125">
        <v>0</v>
      </c>
      <c r="K147" s="128">
        <v>0</v>
      </c>
    </row>
    <row r="148" spans="1:11" ht="27" customHeight="1">
      <c r="A148" s="123"/>
      <c r="B148" s="118">
        <v>37</v>
      </c>
      <c r="C148" s="118" t="s">
        <v>260</v>
      </c>
      <c r="D148" s="124"/>
      <c r="E148" s="121">
        <v>0</v>
      </c>
      <c r="F148" s="127">
        <v>1209.6</v>
      </c>
      <c r="G148" s="127">
        <v>1209.6</v>
      </c>
      <c r="H148" s="127">
        <v>0</v>
      </c>
      <c r="I148" s="127">
        <v>0</v>
      </c>
      <c r="J148" s="127">
        <v>0</v>
      </c>
      <c r="K148" s="128">
        <v>0</v>
      </c>
    </row>
    <row r="149" spans="1:11" ht="27" customHeight="1">
      <c r="A149" s="119"/>
      <c r="B149" s="118">
        <v>372</v>
      </c>
      <c r="C149" s="118" t="s">
        <v>261</v>
      </c>
      <c r="D149" s="120"/>
      <c r="E149" s="121">
        <f>E150</f>
        <v>3638.6</v>
      </c>
      <c r="F149" s="127">
        <v>1209.6</v>
      </c>
      <c r="G149" s="127">
        <v>1209.6</v>
      </c>
      <c r="H149" s="127">
        <v>0</v>
      </c>
      <c r="I149" s="127">
        <v>0</v>
      </c>
      <c r="J149" s="127">
        <v>0</v>
      </c>
      <c r="K149" s="128">
        <v>0</v>
      </c>
    </row>
    <row r="150" spans="1:11" ht="27" customHeight="1">
      <c r="A150" s="119"/>
      <c r="B150" s="123">
        <v>3722</v>
      </c>
      <c r="C150" s="123" t="s">
        <v>262</v>
      </c>
      <c r="D150" s="124">
        <v>11001</v>
      </c>
      <c r="E150" s="122">
        <f>E151</f>
        <v>3638.6</v>
      </c>
      <c r="F150" s="125">
        <v>1209.6</v>
      </c>
      <c r="G150" s="125">
        <v>1209.6</v>
      </c>
      <c r="H150" s="125">
        <v>0</v>
      </c>
      <c r="I150" s="125">
        <v>0</v>
      </c>
      <c r="J150" s="125">
        <v>0</v>
      </c>
      <c r="K150" s="128">
        <v>0</v>
      </c>
    </row>
    <row r="151" spans="1:11" ht="27" customHeight="1">
      <c r="A151" s="119"/>
      <c r="B151" s="118">
        <v>4</v>
      </c>
      <c r="C151" s="118" t="s">
        <v>170</v>
      </c>
      <c r="D151" s="124"/>
      <c r="E151" s="121">
        <v>3638.6</v>
      </c>
      <c r="F151" s="127">
        <v>0</v>
      </c>
      <c r="G151" s="127">
        <f>SUM(G152)</f>
        <v>0</v>
      </c>
      <c r="H151" s="127">
        <v>0</v>
      </c>
      <c r="I151" s="127">
        <v>0</v>
      </c>
      <c r="J151" s="127">
        <v>0</v>
      </c>
      <c r="K151" s="128">
        <v>0</v>
      </c>
    </row>
    <row r="152" spans="1:11" ht="27" customHeight="1">
      <c r="A152" s="123"/>
      <c r="B152" s="118">
        <v>42</v>
      </c>
      <c r="C152" s="118" t="s">
        <v>169</v>
      </c>
      <c r="D152" s="124"/>
      <c r="E152" s="121">
        <v>3638.6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128">
        <v>0</v>
      </c>
    </row>
    <row r="153" spans="1:11" ht="27" customHeight="1">
      <c r="A153" s="123"/>
      <c r="B153" s="118">
        <v>422</v>
      </c>
      <c r="C153" s="118" t="s">
        <v>26</v>
      </c>
      <c r="D153" s="124"/>
      <c r="E153" s="121">
        <v>3638.6</v>
      </c>
      <c r="F153" s="127">
        <v>0</v>
      </c>
      <c r="G153" s="127">
        <v>0</v>
      </c>
      <c r="H153" s="127">
        <v>0</v>
      </c>
      <c r="I153" s="127">
        <v>0</v>
      </c>
      <c r="J153" s="127">
        <v>0</v>
      </c>
      <c r="K153" s="128">
        <v>0</v>
      </c>
    </row>
    <row r="154" spans="1:11" ht="27" customHeight="1">
      <c r="A154" s="123"/>
      <c r="B154" s="123">
        <v>4221</v>
      </c>
      <c r="C154" s="123" t="s">
        <v>28</v>
      </c>
      <c r="D154" s="124">
        <v>11001</v>
      </c>
      <c r="E154" s="122">
        <v>3638.6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8">
        <v>0</v>
      </c>
    </row>
    <row r="155" spans="1:11" ht="27" customHeight="1">
      <c r="A155" s="118" t="s">
        <v>272</v>
      </c>
      <c r="B155" s="118" t="s">
        <v>4</v>
      </c>
      <c r="C155" s="118" t="s">
        <v>273</v>
      </c>
      <c r="D155" s="124"/>
      <c r="E155" s="122">
        <v>6339.57</v>
      </c>
      <c r="F155" s="125">
        <v>6377.72</v>
      </c>
      <c r="G155" s="125">
        <v>6749.39</v>
      </c>
      <c r="H155" s="125">
        <v>6377.72</v>
      </c>
      <c r="I155" s="125">
        <v>11607.5</v>
      </c>
      <c r="J155" s="125">
        <v>100</v>
      </c>
      <c r="K155" s="128">
        <v>171.98</v>
      </c>
    </row>
    <row r="156" spans="1:11" ht="27" customHeight="1">
      <c r="A156" s="123"/>
      <c r="B156" s="118">
        <v>3</v>
      </c>
      <c r="C156" s="118" t="s">
        <v>166</v>
      </c>
      <c r="D156" s="124"/>
      <c r="E156" s="121">
        <v>6339.57</v>
      </c>
      <c r="F156" s="127">
        <v>6377.72</v>
      </c>
      <c r="G156" s="127">
        <v>6749.39</v>
      </c>
      <c r="H156" s="127">
        <v>6377.72</v>
      </c>
      <c r="I156" s="127">
        <v>11607.5</v>
      </c>
      <c r="J156" s="127">
        <v>100</v>
      </c>
      <c r="K156" s="128">
        <v>171.98</v>
      </c>
    </row>
    <row r="157" spans="1:11" ht="27" customHeight="1">
      <c r="A157" s="123"/>
      <c r="B157" s="118">
        <v>32</v>
      </c>
      <c r="C157" s="118" t="s">
        <v>165</v>
      </c>
      <c r="D157" s="124"/>
      <c r="E157" s="121">
        <v>6339.57</v>
      </c>
      <c r="F157" s="127">
        <v>6377.72</v>
      </c>
      <c r="G157" s="127">
        <v>6749.39</v>
      </c>
      <c r="H157" s="127">
        <v>6377.72</v>
      </c>
      <c r="I157" s="127">
        <v>11607.5</v>
      </c>
      <c r="J157" s="127">
        <v>100</v>
      </c>
      <c r="K157" s="128">
        <v>171.98</v>
      </c>
    </row>
    <row r="158" spans="1:11" ht="27" customHeight="1">
      <c r="A158" s="123"/>
      <c r="B158" s="118">
        <v>322</v>
      </c>
      <c r="C158" s="118" t="s">
        <v>39</v>
      </c>
      <c r="D158" s="124"/>
      <c r="E158" s="121">
        <v>6339.57</v>
      </c>
      <c r="F158" s="127">
        <v>6377.72</v>
      </c>
      <c r="G158" s="127">
        <v>6749.39</v>
      </c>
      <c r="H158" s="127">
        <v>6377.72</v>
      </c>
      <c r="I158" s="127">
        <v>11607.5</v>
      </c>
      <c r="J158" s="127">
        <v>100</v>
      </c>
      <c r="K158" s="128">
        <v>171.98</v>
      </c>
    </row>
    <row r="159" spans="1:11" ht="27" customHeight="1">
      <c r="A159" s="123"/>
      <c r="B159" s="123">
        <v>3222</v>
      </c>
      <c r="C159" s="123" t="s">
        <v>60</v>
      </c>
      <c r="D159" s="124">
        <v>53060</v>
      </c>
      <c r="E159" s="122">
        <v>6339.57</v>
      </c>
      <c r="F159" s="125">
        <v>6377.72</v>
      </c>
      <c r="G159" s="125">
        <v>6749.39</v>
      </c>
      <c r="H159" s="125">
        <v>6377.72</v>
      </c>
      <c r="I159" s="125">
        <v>11607.5</v>
      </c>
      <c r="J159" s="125">
        <v>100</v>
      </c>
      <c r="K159" s="128">
        <v>171.98</v>
      </c>
    </row>
    <row r="160" spans="1:11" s="152" customFormat="1" ht="27" customHeight="1">
      <c r="A160" s="143">
        <v>2302</v>
      </c>
      <c r="B160" s="149"/>
      <c r="C160" s="143" t="s">
        <v>257</v>
      </c>
      <c r="D160" s="150"/>
      <c r="E160" s="151">
        <v>14086</v>
      </c>
      <c r="F160" s="151">
        <v>540</v>
      </c>
      <c r="G160" s="151">
        <v>3620</v>
      </c>
      <c r="H160" s="151">
        <v>74035.04</v>
      </c>
      <c r="I160" s="151">
        <v>70743.45</v>
      </c>
      <c r="J160" s="151">
        <v>13710.19</v>
      </c>
      <c r="K160" s="146">
        <v>1954.24</v>
      </c>
    </row>
    <row r="161" spans="1:11" s="114" customFormat="1" ht="27" customHeight="1">
      <c r="A161" s="153" t="s">
        <v>332</v>
      </c>
      <c r="B161" s="153" t="s">
        <v>4</v>
      </c>
      <c r="C161" s="153" t="s">
        <v>333</v>
      </c>
      <c r="D161" s="154"/>
      <c r="E161" s="155"/>
      <c r="F161" s="155"/>
      <c r="G161" s="155"/>
      <c r="H161" s="162">
        <v>18619</v>
      </c>
      <c r="I161" s="155">
        <v>15902.4</v>
      </c>
      <c r="J161" s="155">
        <v>0</v>
      </c>
      <c r="K161" s="160">
        <v>0</v>
      </c>
    </row>
    <row r="162" spans="1:11" s="114" customFormat="1" ht="27" customHeight="1">
      <c r="A162" s="153"/>
      <c r="B162" s="156">
        <v>3111</v>
      </c>
      <c r="C162" s="156" t="s">
        <v>244</v>
      </c>
      <c r="D162" s="154"/>
      <c r="E162" s="155"/>
      <c r="F162" s="155"/>
      <c r="G162" s="155"/>
      <c r="H162" s="155">
        <v>8900</v>
      </c>
      <c r="I162" s="155">
        <v>7679.24</v>
      </c>
      <c r="J162" s="155">
        <v>0</v>
      </c>
      <c r="K162" s="160">
        <v>0</v>
      </c>
    </row>
    <row r="163" spans="1:11" s="114" customFormat="1" ht="27" customHeight="1">
      <c r="A163" s="153"/>
      <c r="B163" s="156">
        <v>3132</v>
      </c>
      <c r="C163" s="156" t="s">
        <v>249</v>
      </c>
      <c r="D163" s="154"/>
      <c r="E163" s="155"/>
      <c r="F163" s="155"/>
      <c r="G163" s="155"/>
      <c r="H163" s="155">
        <v>2700</v>
      </c>
      <c r="I163" s="155">
        <v>1267.08</v>
      </c>
      <c r="J163" s="155">
        <v>0</v>
      </c>
      <c r="K163" s="160">
        <v>0</v>
      </c>
    </row>
    <row r="164" spans="1:11" s="114" customFormat="1" ht="27" customHeight="1">
      <c r="A164" s="153"/>
      <c r="B164" s="156">
        <v>3211</v>
      </c>
      <c r="C164" s="156" t="s">
        <v>11</v>
      </c>
      <c r="D164" s="154"/>
      <c r="E164" s="155"/>
      <c r="F164" s="155"/>
      <c r="G164" s="155"/>
      <c r="H164" s="155">
        <v>7019</v>
      </c>
      <c r="I164" s="155">
        <v>6956.08</v>
      </c>
      <c r="J164" s="155">
        <v>0</v>
      </c>
      <c r="K164" s="160">
        <v>0</v>
      </c>
    </row>
    <row r="165" spans="1:11" ht="27" customHeight="1">
      <c r="A165" s="118" t="s">
        <v>274</v>
      </c>
      <c r="B165" s="118" t="s">
        <v>4</v>
      </c>
      <c r="C165" s="118" t="s">
        <v>275</v>
      </c>
      <c r="D165" s="124"/>
      <c r="E165" s="122">
        <v>486</v>
      </c>
      <c r="F165" s="125">
        <v>540</v>
      </c>
      <c r="G165" s="125">
        <v>540</v>
      </c>
      <c r="H165" s="125">
        <v>1250</v>
      </c>
      <c r="I165" s="125">
        <v>675.02</v>
      </c>
      <c r="J165" s="125">
        <v>231.48</v>
      </c>
      <c r="K165" s="128">
        <v>125</v>
      </c>
    </row>
    <row r="166" spans="1:11" ht="27" customHeight="1">
      <c r="A166" s="123"/>
      <c r="B166" s="118">
        <v>3</v>
      </c>
      <c r="C166" s="118" t="s">
        <v>166</v>
      </c>
      <c r="D166" s="124"/>
      <c r="E166" s="121">
        <v>486</v>
      </c>
      <c r="F166" s="127">
        <v>540</v>
      </c>
      <c r="G166" s="127">
        <v>540</v>
      </c>
      <c r="H166" s="127">
        <v>1250</v>
      </c>
      <c r="I166" s="127">
        <v>675.02</v>
      </c>
      <c r="J166" s="127">
        <v>231.48</v>
      </c>
      <c r="K166" s="128">
        <v>125</v>
      </c>
    </row>
    <row r="167" spans="1:11" ht="27" customHeight="1">
      <c r="A167" s="123"/>
      <c r="B167" s="118">
        <v>32</v>
      </c>
      <c r="C167" s="118" t="s">
        <v>165</v>
      </c>
      <c r="D167" s="124"/>
      <c r="E167" s="121">
        <v>486</v>
      </c>
      <c r="F167" s="127">
        <v>540</v>
      </c>
      <c r="G167" s="127">
        <v>540</v>
      </c>
      <c r="H167" s="127">
        <v>1250</v>
      </c>
      <c r="I167" s="127">
        <v>675.02</v>
      </c>
      <c r="J167" s="127">
        <v>231.48</v>
      </c>
      <c r="K167" s="128">
        <v>125</v>
      </c>
    </row>
    <row r="168" spans="1:11" ht="27" customHeight="1">
      <c r="A168" s="123"/>
      <c r="B168" s="118">
        <v>322</v>
      </c>
      <c r="C168" s="118" t="s">
        <v>39</v>
      </c>
      <c r="D168" s="124"/>
      <c r="E168" s="121">
        <v>486</v>
      </c>
      <c r="F168" s="127">
        <v>540</v>
      </c>
      <c r="G168" s="127">
        <v>540</v>
      </c>
      <c r="H168" s="127">
        <v>1250</v>
      </c>
      <c r="I168" s="127">
        <v>675.02</v>
      </c>
      <c r="J168" s="127">
        <v>231.48</v>
      </c>
      <c r="K168" s="128">
        <v>125</v>
      </c>
    </row>
    <row r="169" spans="1:11" ht="27" customHeight="1">
      <c r="A169" s="123"/>
      <c r="B169" s="123">
        <v>3222</v>
      </c>
      <c r="C169" s="123" t="s">
        <v>60</v>
      </c>
      <c r="D169" s="124">
        <v>53060</v>
      </c>
      <c r="E169" s="122">
        <v>486</v>
      </c>
      <c r="F169" s="125">
        <v>540</v>
      </c>
      <c r="G169" s="125">
        <v>540</v>
      </c>
      <c r="H169" s="125">
        <v>1250</v>
      </c>
      <c r="I169" s="125">
        <v>675.02</v>
      </c>
      <c r="J169" s="125">
        <v>231.48</v>
      </c>
      <c r="K169" s="128">
        <v>125</v>
      </c>
    </row>
    <row r="170" spans="1:11" ht="27" customHeight="1">
      <c r="A170" s="118" t="s">
        <v>276</v>
      </c>
      <c r="B170" s="118" t="s">
        <v>4</v>
      </c>
      <c r="C170" s="118" t="s">
        <v>277</v>
      </c>
      <c r="D170" s="124"/>
      <c r="E170" s="122">
        <v>13600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8">
        <v>0</v>
      </c>
    </row>
    <row r="171" spans="1:11" ht="27" customHeight="1">
      <c r="A171" s="123"/>
      <c r="B171" s="118">
        <v>4</v>
      </c>
      <c r="C171" s="118" t="s">
        <v>170</v>
      </c>
      <c r="D171" s="124"/>
      <c r="E171" s="121">
        <v>13600</v>
      </c>
      <c r="F171" s="127">
        <v>0</v>
      </c>
      <c r="G171" s="127">
        <v>0</v>
      </c>
      <c r="H171" s="127">
        <v>0</v>
      </c>
      <c r="I171" s="127">
        <v>0</v>
      </c>
      <c r="J171" s="127">
        <v>0</v>
      </c>
      <c r="K171" s="128">
        <v>0</v>
      </c>
    </row>
    <row r="172" spans="1:11" ht="27" customHeight="1">
      <c r="A172" s="123"/>
      <c r="B172" s="118">
        <v>42</v>
      </c>
      <c r="C172" s="118" t="s">
        <v>169</v>
      </c>
      <c r="D172" s="124"/>
      <c r="E172" s="121">
        <v>13600</v>
      </c>
      <c r="F172" s="127">
        <v>0</v>
      </c>
      <c r="G172" s="127">
        <v>0</v>
      </c>
      <c r="H172" s="127">
        <v>0</v>
      </c>
      <c r="I172" s="127">
        <v>0</v>
      </c>
      <c r="J172" s="127">
        <v>0</v>
      </c>
      <c r="K172" s="128">
        <v>0</v>
      </c>
    </row>
    <row r="173" spans="1:11" ht="27" customHeight="1">
      <c r="A173" s="123"/>
      <c r="B173" s="118">
        <v>422</v>
      </c>
      <c r="C173" s="118" t="s">
        <v>26</v>
      </c>
      <c r="D173" s="124"/>
      <c r="E173" s="121">
        <v>13600</v>
      </c>
      <c r="F173" s="127">
        <v>0</v>
      </c>
      <c r="G173" s="127">
        <v>0</v>
      </c>
      <c r="H173" s="127">
        <v>0</v>
      </c>
      <c r="I173" s="127">
        <v>0</v>
      </c>
      <c r="J173" s="127">
        <v>0</v>
      </c>
      <c r="K173" s="128">
        <v>0</v>
      </c>
    </row>
    <row r="174" spans="1:11" ht="27" customHeight="1">
      <c r="A174" s="123"/>
      <c r="B174" s="123">
        <v>4221</v>
      </c>
      <c r="C174" s="123" t="s">
        <v>28</v>
      </c>
      <c r="D174" s="124">
        <v>53082</v>
      </c>
      <c r="E174" s="122">
        <v>13600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8">
        <v>0</v>
      </c>
    </row>
    <row r="175" spans="1:11" ht="27" customHeight="1">
      <c r="A175" s="118" t="s">
        <v>278</v>
      </c>
      <c r="B175" s="118" t="s">
        <v>4</v>
      </c>
      <c r="C175" s="118" t="s">
        <v>279</v>
      </c>
      <c r="D175" s="124"/>
      <c r="E175" s="122">
        <v>0</v>
      </c>
      <c r="F175" s="125">
        <v>0</v>
      </c>
      <c r="G175" s="125">
        <v>3080</v>
      </c>
      <c r="H175" s="125">
        <v>0</v>
      </c>
      <c r="I175" s="125">
        <v>0</v>
      </c>
      <c r="J175" s="125">
        <v>0</v>
      </c>
      <c r="K175" s="128">
        <v>0</v>
      </c>
    </row>
    <row r="176" spans="1:11" ht="27" customHeight="1">
      <c r="A176" s="118"/>
      <c r="B176" s="118">
        <v>3</v>
      </c>
      <c r="C176" s="118" t="s">
        <v>166</v>
      </c>
      <c r="D176" s="124"/>
      <c r="E176" s="121">
        <v>0</v>
      </c>
      <c r="F176" s="127">
        <v>0</v>
      </c>
      <c r="G176" s="127">
        <v>3080</v>
      </c>
      <c r="H176" s="127">
        <v>0</v>
      </c>
      <c r="I176" s="127">
        <v>0</v>
      </c>
      <c r="J176" s="127">
        <v>0</v>
      </c>
      <c r="K176" s="128">
        <v>0</v>
      </c>
    </row>
    <row r="177" spans="1:11" ht="27" customHeight="1">
      <c r="A177" s="118"/>
      <c r="B177" s="118">
        <v>32</v>
      </c>
      <c r="C177" s="118" t="s">
        <v>165</v>
      </c>
      <c r="D177" s="124"/>
      <c r="E177" s="121">
        <v>0</v>
      </c>
      <c r="F177" s="127">
        <v>0</v>
      </c>
      <c r="G177" s="127">
        <v>3080</v>
      </c>
      <c r="H177" s="127">
        <v>0</v>
      </c>
      <c r="I177" s="127">
        <v>0</v>
      </c>
      <c r="J177" s="127">
        <v>0</v>
      </c>
      <c r="K177" s="128">
        <v>0</v>
      </c>
    </row>
    <row r="178" spans="1:11" ht="27" customHeight="1">
      <c r="A178" s="118"/>
      <c r="B178" s="118">
        <v>323</v>
      </c>
      <c r="C178" s="118" t="s">
        <v>17</v>
      </c>
      <c r="D178" s="124"/>
      <c r="E178" s="121">
        <v>0</v>
      </c>
      <c r="F178" s="127">
        <v>0</v>
      </c>
      <c r="G178" s="127">
        <v>3080</v>
      </c>
      <c r="H178" s="127">
        <v>0</v>
      </c>
      <c r="I178" s="127">
        <v>0</v>
      </c>
      <c r="J178" s="127">
        <v>0</v>
      </c>
      <c r="K178" s="128">
        <v>0</v>
      </c>
    </row>
    <row r="179" spans="1:11" ht="27" customHeight="1">
      <c r="A179" s="118"/>
      <c r="B179" s="123">
        <v>3236</v>
      </c>
      <c r="C179" s="118" t="s">
        <v>61</v>
      </c>
      <c r="D179" s="124">
        <v>53082</v>
      </c>
      <c r="E179" s="122">
        <v>0</v>
      </c>
      <c r="F179" s="125">
        <v>0</v>
      </c>
      <c r="G179" s="125">
        <v>3080</v>
      </c>
      <c r="H179" s="125">
        <v>0</v>
      </c>
      <c r="I179" s="125">
        <v>0</v>
      </c>
      <c r="J179" s="125">
        <v>0</v>
      </c>
      <c r="K179" s="128">
        <v>0</v>
      </c>
    </row>
    <row r="180" spans="1:11" ht="27" customHeight="1">
      <c r="A180" s="118" t="s">
        <v>334</v>
      </c>
      <c r="B180" s="118" t="s">
        <v>4</v>
      </c>
      <c r="C180" s="118" t="s">
        <v>335</v>
      </c>
      <c r="D180" s="124"/>
      <c r="E180" s="122"/>
      <c r="F180" s="125"/>
      <c r="G180" s="125"/>
      <c r="H180" s="125">
        <v>54166.04</v>
      </c>
      <c r="I180" s="125">
        <v>54166.04</v>
      </c>
      <c r="J180" s="125">
        <v>0</v>
      </c>
      <c r="K180" s="128">
        <v>0</v>
      </c>
    </row>
    <row r="181" spans="1:11" ht="27" customHeight="1">
      <c r="A181" s="118"/>
      <c r="B181" s="118">
        <v>3</v>
      </c>
      <c r="C181" s="118" t="s">
        <v>166</v>
      </c>
      <c r="D181" s="124"/>
      <c r="E181" s="122"/>
      <c r="F181" s="125"/>
      <c r="G181" s="125"/>
      <c r="H181" s="125">
        <v>1021.16</v>
      </c>
      <c r="I181" s="125">
        <v>1021.16</v>
      </c>
      <c r="J181" s="125">
        <v>0</v>
      </c>
      <c r="K181" s="128">
        <v>0</v>
      </c>
    </row>
    <row r="182" spans="1:11" ht="27" customHeight="1">
      <c r="A182" s="118"/>
      <c r="B182" s="123">
        <v>32</v>
      </c>
      <c r="C182" s="118" t="s">
        <v>165</v>
      </c>
      <c r="D182" s="124"/>
      <c r="E182" s="122"/>
      <c r="F182" s="125"/>
      <c r="G182" s="125"/>
      <c r="H182" s="125">
        <v>1021.16</v>
      </c>
      <c r="I182" s="125">
        <v>1021.16</v>
      </c>
      <c r="J182" s="125">
        <v>0</v>
      </c>
      <c r="K182" s="128">
        <v>0</v>
      </c>
    </row>
    <row r="183" spans="1:11" ht="27" customHeight="1">
      <c r="A183" s="118"/>
      <c r="B183" s="123">
        <v>322</v>
      </c>
      <c r="C183" s="118" t="s">
        <v>39</v>
      </c>
      <c r="D183" s="124"/>
      <c r="E183" s="122"/>
      <c r="F183" s="125"/>
      <c r="G183" s="125"/>
      <c r="H183" s="125">
        <v>1021.16</v>
      </c>
      <c r="I183" s="125">
        <v>1021.16</v>
      </c>
      <c r="J183" s="125">
        <v>0</v>
      </c>
      <c r="K183" s="128">
        <v>0</v>
      </c>
    </row>
    <row r="184" spans="1:11" ht="27" customHeight="1">
      <c r="A184" s="118"/>
      <c r="B184" s="123">
        <v>3221</v>
      </c>
      <c r="C184" s="123" t="s">
        <v>49</v>
      </c>
      <c r="D184" s="124"/>
      <c r="E184" s="122"/>
      <c r="F184" s="125"/>
      <c r="G184" s="125"/>
      <c r="H184" s="125">
        <v>1021.16</v>
      </c>
      <c r="I184" s="125">
        <v>1021.16</v>
      </c>
      <c r="J184" s="125">
        <v>0</v>
      </c>
      <c r="K184" s="128">
        <v>0</v>
      </c>
    </row>
    <row r="185" spans="1:11" ht="27" customHeight="1">
      <c r="A185" s="118"/>
      <c r="B185" s="123">
        <v>4</v>
      </c>
      <c r="C185" s="118" t="s">
        <v>170</v>
      </c>
      <c r="D185" s="124"/>
      <c r="E185" s="122"/>
      <c r="F185" s="125"/>
      <c r="G185" s="125"/>
      <c r="H185" s="125">
        <v>53144.88</v>
      </c>
      <c r="I185" s="125">
        <v>53144.88</v>
      </c>
      <c r="J185" s="125">
        <v>0</v>
      </c>
      <c r="K185" s="128">
        <v>0</v>
      </c>
    </row>
    <row r="186" spans="1:11" ht="27" customHeight="1">
      <c r="A186" s="118"/>
      <c r="B186" s="123">
        <v>42</v>
      </c>
      <c r="C186" s="118" t="s">
        <v>169</v>
      </c>
      <c r="D186" s="124"/>
      <c r="E186" s="122"/>
      <c r="F186" s="125"/>
      <c r="G186" s="125"/>
      <c r="H186" s="125">
        <v>53144.88</v>
      </c>
      <c r="I186" s="125">
        <v>53144.88</v>
      </c>
      <c r="J186" s="125">
        <v>0</v>
      </c>
      <c r="K186" s="128">
        <v>0</v>
      </c>
    </row>
    <row r="187" spans="1:11" ht="27" customHeight="1">
      <c r="A187" s="118"/>
      <c r="B187" s="123">
        <v>422</v>
      </c>
      <c r="C187" s="118" t="s">
        <v>26</v>
      </c>
      <c r="D187" s="124"/>
      <c r="E187" s="122"/>
      <c r="F187" s="125"/>
      <c r="G187" s="125"/>
      <c r="H187" s="125">
        <v>53144.88</v>
      </c>
      <c r="I187" s="125">
        <v>53144.88</v>
      </c>
      <c r="J187" s="125">
        <v>0</v>
      </c>
      <c r="K187" s="128">
        <v>0</v>
      </c>
    </row>
    <row r="188" spans="1:11" ht="27" customHeight="1">
      <c r="A188" s="118"/>
      <c r="B188" s="123">
        <v>4227</v>
      </c>
      <c r="C188" s="123" t="s">
        <v>336</v>
      </c>
      <c r="D188" s="124"/>
      <c r="E188" s="122"/>
      <c r="F188" s="125"/>
      <c r="G188" s="125"/>
      <c r="H188" s="125">
        <v>53144.88</v>
      </c>
      <c r="I188" s="125">
        <v>53144.88</v>
      </c>
      <c r="J188" s="125">
        <v>0</v>
      </c>
      <c r="K188" s="128">
        <v>0</v>
      </c>
    </row>
    <row r="189" spans="1:11" s="152" customFormat="1" ht="27" customHeight="1">
      <c r="A189" s="143">
        <v>2401</v>
      </c>
      <c r="B189" s="143"/>
      <c r="C189" s="143" t="s">
        <v>280</v>
      </c>
      <c r="D189" s="150"/>
      <c r="E189" s="151">
        <v>2260</v>
      </c>
      <c r="F189" s="151">
        <v>97224.38</v>
      </c>
      <c r="G189" s="151">
        <v>97224.38</v>
      </c>
      <c r="H189" s="151">
        <v>61240.22</v>
      </c>
      <c r="I189" s="151">
        <v>57452.75</v>
      </c>
      <c r="J189" s="151">
        <v>62.99</v>
      </c>
      <c r="K189" s="146">
        <v>59.09</v>
      </c>
    </row>
    <row r="190" spans="1:11" s="114" customFormat="1" ht="27" customHeight="1">
      <c r="A190" s="153" t="s">
        <v>281</v>
      </c>
      <c r="B190" s="153" t="s">
        <v>4</v>
      </c>
      <c r="C190" s="153" t="s">
        <v>282</v>
      </c>
      <c r="D190" s="154"/>
      <c r="E190" s="155">
        <v>2260</v>
      </c>
      <c r="F190" s="155">
        <v>97224.38</v>
      </c>
      <c r="G190" s="155">
        <v>97224.38</v>
      </c>
      <c r="H190" s="155">
        <v>61240.22</v>
      </c>
      <c r="I190" s="155">
        <v>57452.75</v>
      </c>
      <c r="J190" s="155">
        <v>62.99</v>
      </c>
      <c r="K190" s="160">
        <v>59.09</v>
      </c>
    </row>
    <row r="191" spans="1:11" s="114" customFormat="1" ht="27" customHeight="1">
      <c r="A191" s="153"/>
      <c r="B191" s="153">
        <v>3</v>
      </c>
      <c r="C191" s="153" t="s">
        <v>166</v>
      </c>
      <c r="D191" s="154"/>
      <c r="E191" s="162">
        <v>2260</v>
      </c>
      <c r="F191" s="162">
        <v>97224.38</v>
      </c>
      <c r="G191" s="162">
        <v>97224.38</v>
      </c>
      <c r="H191" s="162">
        <v>61240</v>
      </c>
      <c r="I191" s="162">
        <v>57452.75</v>
      </c>
      <c r="J191" s="162">
        <v>62.99</v>
      </c>
      <c r="K191" s="160">
        <v>59.09</v>
      </c>
    </row>
    <row r="192" spans="1:11" s="114" customFormat="1" ht="27" customHeight="1">
      <c r="A192" s="153"/>
      <c r="B192" s="153">
        <v>32</v>
      </c>
      <c r="C192" s="153" t="s">
        <v>165</v>
      </c>
      <c r="D192" s="154"/>
      <c r="E192" s="162">
        <v>2260</v>
      </c>
      <c r="F192" s="162">
        <v>97224.38</v>
      </c>
      <c r="G192" s="162">
        <v>97224.38</v>
      </c>
      <c r="H192" s="162">
        <v>61240.22</v>
      </c>
      <c r="I192" s="162">
        <v>57452.75</v>
      </c>
      <c r="J192" s="162">
        <v>62.99</v>
      </c>
      <c r="K192" s="160">
        <v>59.09</v>
      </c>
    </row>
    <row r="193" spans="1:11" s="114" customFormat="1" ht="27" customHeight="1">
      <c r="A193" s="153"/>
      <c r="B193" s="153">
        <v>322</v>
      </c>
      <c r="C193" s="118" t="s">
        <v>39</v>
      </c>
      <c r="D193" s="154"/>
      <c r="E193" s="162"/>
      <c r="F193" s="162"/>
      <c r="G193" s="162"/>
      <c r="H193" s="162">
        <v>60440.22</v>
      </c>
      <c r="I193" s="162">
        <v>56652.75</v>
      </c>
      <c r="J193" s="162">
        <v>0</v>
      </c>
      <c r="K193" s="160">
        <v>0</v>
      </c>
    </row>
    <row r="194" spans="1:11" s="114" customFormat="1" ht="27" customHeight="1">
      <c r="A194" s="153"/>
      <c r="B194" s="156">
        <v>3224</v>
      </c>
      <c r="C194" s="156" t="s">
        <v>337</v>
      </c>
      <c r="D194" s="154"/>
      <c r="E194" s="162"/>
      <c r="F194" s="162"/>
      <c r="G194" s="162"/>
      <c r="H194" s="155">
        <v>59321.83</v>
      </c>
      <c r="I194" s="155">
        <v>55534.36</v>
      </c>
      <c r="J194" s="162">
        <v>0</v>
      </c>
      <c r="K194" s="160">
        <v>0</v>
      </c>
    </row>
    <row r="195" spans="1:11" s="114" customFormat="1" ht="27" customHeight="1">
      <c r="A195" s="153"/>
      <c r="B195" s="156">
        <v>3225</v>
      </c>
      <c r="C195" s="156" t="s">
        <v>53</v>
      </c>
      <c r="D195" s="154"/>
      <c r="E195" s="162"/>
      <c r="F195" s="162"/>
      <c r="G195" s="162"/>
      <c r="H195" s="155">
        <v>1118.39</v>
      </c>
      <c r="I195" s="155">
        <v>1118.39</v>
      </c>
      <c r="J195" s="162">
        <v>0</v>
      </c>
      <c r="K195" s="160">
        <v>0</v>
      </c>
    </row>
    <row r="196" spans="1:11" s="114" customFormat="1" ht="27" customHeight="1">
      <c r="A196" s="153"/>
      <c r="B196" s="153">
        <v>323</v>
      </c>
      <c r="C196" s="153" t="s">
        <v>17</v>
      </c>
      <c r="D196" s="154"/>
      <c r="E196" s="162">
        <v>2260</v>
      </c>
      <c r="F196" s="162">
        <v>97224.38</v>
      </c>
      <c r="G196" s="162">
        <v>97224.38</v>
      </c>
      <c r="H196" s="162">
        <v>800</v>
      </c>
      <c r="I196" s="162">
        <v>800</v>
      </c>
      <c r="J196" s="162">
        <v>0.82</v>
      </c>
      <c r="K196" s="160">
        <v>0.82</v>
      </c>
    </row>
    <row r="197" spans="1:11" s="114" customFormat="1" ht="27" customHeight="1">
      <c r="A197" s="153"/>
      <c r="B197" s="156">
        <v>3232</v>
      </c>
      <c r="C197" s="153" t="s">
        <v>25</v>
      </c>
      <c r="D197" s="154">
        <v>48005</v>
      </c>
      <c r="E197" s="155">
        <v>2260</v>
      </c>
      <c r="F197" s="155">
        <v>97224.38</v>
      </c>
      <c r="G197" s="155">
        <v>97224.38</v>
      </c>
      <c r="H197" s="155">
        <v>800</v>
      </c>
      <c r="I197" s="155">
        <v>800</v>
      </c>
      <c r="J197" s="155">
        <v>0.82</v>
      </c>
      <c r="K197" s="160">
        <v>0.82</v>
      </c>
    </row>
    <row r="198" spans="1:11" s="152" customFormat="1" ht="27" customHeight="1">
      <c r="A198" s="143">
        <v>2403</v>
      </c>
      <c r="B198" s="149"/>
      <c r="C198" s="143" t="s">
        <v>283</v>
      </c>
      <c r="D198" s="150"/>
      <c r="E198" s="151">
        <v>10000</v>
      </c>
      <c r="F198" s="151">
        <v>223998.75</v>
      </c>
      <c r="G198" s="151">
        <v>223537.5</v>
      </c>
      <c r="H198" s="151">
        <v>2500</v>
      </c>
      <c r="I198" s="151">
        <v>2500</v>
      </c>
      <c r="J198" s="151">
        <v>1.12</v>
      </c>
      <c r="K198" s="146">
        <v>1.12</v>
      </c>
    </row>
    <row r="199" spans="1:11" s="114" customFormat="1" ht="27" customHeight="1">
      <c r="A199" s="153" t="s">
        <v>284</v>
      </c>
      <c r="B199" s="153" t="s">
        <v>4</v>
      </c>
      <c r="C199" s="153" t="s">
        <v>285</v>
      </c>
      <c r="D199" s="154"/>
      <c r="E199" s="155">
        <v>10000</v>
      </c>
      <c r="F199" s="155">
        <v>0</v>
      </c>
      <c r="G199" s="155">
        <v>0</v>
      </c>
      <c r="H199" s="155">
        <v>2500</v>
      </c>
      <c r="I199" s="155">
        <v>2500</v>
      </c>
      <c r="J199" s="155">
        <v>0</v>
      </c>
      <c r="K199" s="128">
        <v>0</v>
      </c>
    </row>
    <row r="200" spans="1:11" s="114" customFormat="1" ht="27" customHeight="1">
      <c r="A200" s="153"/>
      <c r="B200" s="153">
        <v>4</v>
      </c>
      <c r="C200" s="118" t="s">
        <v>170</v>
      </c>
      <c r="D200" s="154"/>
      <c r="E200" s="162">
        <v>10000</v>
      </c>
      <c r="F200" s="162">
        <v>0</v>
      </c>
      <c r="G200" s="162">
        <v>0</v>
      </c>
      <c r="H200" s="162">
        <v>2500</v>
      </c>
      <c r="I200" s="162">
        <v>2500</v>
      </c>
      <c r="J200" s="162">
        <v>0</v>
      </c>
      <c r="K200" s="128">
        <v>0</v>
      </c>
    </row>
    <row r="201" spans="1:11" s="114" customFormat="1" ht="27" customHeight="1">
      <c r="A201" s="153"/>
      <c r="B201" s="153">
        <v>41</v>
      </c>
      <c r="C201" s="118" t="s">
        <v>343</v>
      </c>
      <c r="D201" s="154"/>
      <c r="E201" s="162"/>
      <c r="F201" s="162"/>
      <c r="G201" s="162"/>
      <c r="H201" s="162">
        <v>2500</v>
      </c>
      <c r="I201" s="162">
        <v>2500</v>
      </c>
      <c r="J201" s="162">
        <v>0</v>
      </c>
      <c r="K201" s="128">
        <v>0</v>
      </c>
    </row>
    <row r="202" spans="1:11" s="114" customFormat="1" ht="27" customHeight="1">
      <c r="A202" s="153"/>
      <c r="B202" s="153">
        <v>412</v>
      </c>
      <c r="C202" s="123" t="s">
        <v>342</v>
      </c>
      <c r="D202" s="154"/>
      <c r="E202" s="162"/>
      <c r="F202" s="162"/>
      <c r="G202" s="162"/>
      <c r="H202" s="162">
        <v>2500</v>
      </c>
      <c r="I202" s="162">
        <v>2500</v>
      </c>
      <c r="J202" s="162">
        <v>0</v>
      </c>
      <c r="K202" s="128">
        <v>0</v>
      </c>
    </row>
    <row r="203" spans="1:11" s="114" customFormat="1" ht="27" customHeight="1">
      <c r="A203" s="153"/>
      <c r="B203" s="156">
        <v>4126</v>
      </c>
      <c r="C203" s="123" t="s">
        <v>338</v>
      </c>
      <c r="D203" s="154"/>
      <c r="E203" s="162"/>
      <c r="F203" s="162"/>
      <c r="G203" s="162"/>
      <c r="H203" s="155">
        <v>2500</v>
      </c>
      <c r="I203" s="155">
        <v>2500</v>
      </c>
      <c r="J203" s="162">
        <v>0</v>
      </c>
      <c r="K203" s="128">
        <v>0</v>
      </c>
    </row>
    <row r="204" spans="1:11" s="114" customFormat="1" ht="27" customHeight="1">
      <c r="A204" s="153"/>
      <c r="B204" s="153">
        <v>45</v>
      </c>
      <c r="C204" s="153" t="s">
        <v>286</v>
      </c>
      <c r="D204" s="154"/>
      <c r="E204" s="162">
        <v>10000</v>
      </c>
      <c r="F204" s="162">
        <v>0</v>
      </c>
      <c r="G204" s="162">
        <v>0</v>
      </c>
      <c r="H204" s="162">
        <v>0</v>
      </c>
      <c r="I204" s="162">
        <v>0</v>
      </c>
      <c r="J204" s="162">
        <v>0</v>
      </c>
      <c r="K204" s="128">
        <v>0</v>
      </c>
    </row>
    <row r="205" spans="1:11" s="114" customFormat="1" ht="27" customHeight="1">
      <c r="A205" s="153"/>
      <c r="B205" s="153">
        <v>451</v>
      </c>
      <c r="C205" s="153" t="s">
        <v>287</v>
      </c>
      <c r="D205" s="154"/>
      <c r="E205" s="162">
        <v>10000</v>
      </c>
      <c r="F205" s="162">
        <v>0</v>
      </c>
      <c r="G205" s="162">
        <v>0</v>
      </c>
      <c r="H205" s="162">
        <v>0</v>
      </c>
      <c r="I205" s="162">
        <v>0</v>
      </c>
      <c r="J205" s="162">
        <v>0</v>
      </c>
      <c r="K205" s="128">
        <v>0</v>
      </c>
    </row>
    <row r="206" spans="1:11" s="114" customFormat="1" ht="27" customHeight="1">
      <c r="A206" s="153"/>
      <c r="B206" s="156">
        <v>4511</v>
      </c>
      <c r="C206" s="156" t="s">
        <v>287</v>
      </c>
      <c r="D206" s="154">
        <v>48006</v>
      </c>
      <c r="E206" s="155">
        <v>10000</v>
      </c>
      <c r="F206" s="155">
        <v>0</v>
      </c>
      <c r="G206" s="155">
        <v>0</v>
      </c>
      <c r="H206" s="155">
        <v>0</v>
      </c>
      <c r="I206" s="155">
        <v>0</v>
      </c>
      <c r="J206" s="155">
        <v>0</v>
      </c>
      <c r="K206" s="128">
        <v>0</v>
      </c>
    </row>
    <row r="207" spans="1:11" s="114" customFormat="1" ht="27" customHeight="1">
      <c r="A207" s="153" t="s">
        <v>288</v>
      </c>
      <c r="B207" s="153" t="s">
        <v>4</v>
      </c>
      <c r="C207" s="153" t="s">
        <v>289</v>
      </c>
      <c r="D207" s="154"/>
      <c r="E207" s="155">
        <v>0</v>
      </c>
      <c r="F207" s="155">
        <v>223998.75</v>
      </c>
      <c r="G207" s="155">
        <v>223537.5</v>
      </c>
      <c r="H207" s="155">
        <v>0</v>
      </c>
      <c r="I207" s="155">
        <v>0</v>
      </c>
      <c r="J207" s="155">
        <v>0</v>
      </c>
      <c r="K207" s="128">
        <v>0</v>
      </c>
    </row>
    <row r="208" spans="1:11" s="114" customFormat="1" ht="27" customHeight="1">
      <c r="A208" s="153"/>
      <c r="B208" s="153">
        <v>4</v>
      </c>
      <c r="C208" s="118" t="s">
        <v>170</v>
      </c>
      <c r="D208" s="154"/>
      <c r="E208" s="162">
        <v>0</v>
      </c>
      <c r="F208" s="162">
        <v>223998.75</v>
      </c>
      <c r="G208" s="162">
        <v>223537.5</v>
      </c>
      <c r="H208" s="162">
        <v>0</v>
      </c>
      <c r="I208" s="162">
        <v>0</v>
      </c>
      <c r="J208" s="162">
        <v>0</v>
      </c>
      <c r="K208" s="128">
        <v>0</v>
      </c>
    </row>
    <row r="209" spans="1:11" s="114" customFormat="1" ht="27" customHeight="1">
      <c r="A209" s="153"/>
      <c r="B209" s="153">
        <v>45</v>
      </c>
      <c r="C209" s="153" t="s">
        <v>286</v>
      </c>
      <c r="D209" s="154"/>
      <c r="E209" s="162">
        <v>0</v>
      </c>
      <c r="F209" s="162">
        <v>223998.75</v>
      </c>
      <c r="G209" s="162">
        <v>223537.5</v>
      </c>
      <c r="H209" s="162">
        <v>0</v>
      </c>
      <c r="I209" s="162">
        <v>0</v>
      </c>
      <c r="J209" s="162">
        <v>0</v>
      </c>
      <c r="K209" s="128">
        <v>0</v>
      </c>
    </row>
    <row r="210" spans="1:11" s="114" customFormat="1" ht="27" customHeight="1">
      <c r="A210" s="153"/>
      <c r="B210" s="153">
        <v>451</v>
      </c>
      <c r="C210" s="153" t="s">
        <v>287</v>
      </c>
      <c r="D210" s="154"/>
      <c r="E210" s="162">
        <v>0</v>
      </c>
      <c r="F210" s="162">
        <v>223998.75</v>
      </c>
      <c r="G210" s="162">
        <v>223537.5</v>
      </c>
      <c r="H210" s="162">
        <v>0</v>
      </c>
      <c r="I210" s="162">
        <v>0</v>
      </c>
      <c r="J210" s="162">
        <v>0</v>
      </c>
      <c r="K210" s="128">
        <v>0</v>
      </c>
    </row>
    <row r="211" spans="1:11" s="114" customFormat="1" ht="27" customHeight="1">
      <c r="A211" s="153"/>
      <c r="B211" s="156">
        <v>4511</v>
      </c>
      <c r="C211" s="156" t="s">
        <v>287</v>
      </c>
      <c r="D211" s="154">
        <v>48006</v>
      </c>
      <c r="E211" s="155">
        <v>0</v>
      </c>
      <c r="F211" s="155">
        <v>223998.75</v>
      </c>
      <c r="G211" s="155">
        <v>223537.5</v>
      </c>
      <c r="H211" s="155">
        <v>0</v>
      </c>
      <c r="I211" s="155">
        <v>0</v>
      </c>
      <c r="J211" s="155">
        <v>0</v>
      </c>
      <c r="K211" s="128">
        <v>0</v>
      </c>
    </row>
    <row r="212" spans="1:11" s="152" customFormat="1" ht="27" customHeight="1">
      <c r="A212" s="143">
        <v>2405</v>
      </c>
      <c r="B212" s="149"/>
      <c r="C212" s="143" t="s">
        <v>290</v>
      </c>
      <c r="D212" s="150"/>
      <c r="E212" s="151">
        <v>1500</v>
      </c>
      <c r="F212" s="151">
        <v>23225</v>
      </c>
      <c r="G212" s="151">
        <v>21225</v>
      </c>
      <c r="H212" s="151">
        <v>6000</v>
      </c>
      <c r="I212" s="151">
        <v>6000</v>
      </c>
      <c r="J212" s="151">
        <v>25.83</v>
      </c>
      <c r="K212" s="146">
        <v>28.27</v>
      </c>
    </row>
    <row r="213" spans="1:11" s="114" customFormat="1" ht="27" customHeight="1">
      <c r="A213" s="153" t="s">
        <v>291</v>
      </c>
      <c r="B213" s="153" t="s">
        <v>4</v>
      </c>
      <c r="C213" s="153" t="s">
        <v>292</v>
      </c>
      <c r="D213" s="154"/>
      <c r="E213" s="155">
        <v>0</v>
      </c>
      <c r="F213" s="155">
        <v>18725</v>
      </c>
      <c r="G213" s="155">
        <v>18725</v>
      </c>
      <c r="H213" s="155">
        <v>0</v>
      </c>
      <c r="I213" s="155">
        <v>0</v>
      </c>
      <c r="J213" s="155">
        <v>0</v>
      </c>
      <c r="K213" s="128">
        <v>0</v>
      </c>
    </row>
    <row r="214" spans="1:11" s="114" customFormat="1" ht="27" customHeight="1">
      <c r="A214" s="153"/>
      <c r="B214" s="153">
        <v>4</v>
      </c>
      <c r="C214" s="118" t="s">
        <v>170</v>
      </c>
      <c r="D214" s="154"/>
      <c r="E214" s="162">
        <v>0</v>
      </c>
      <c r="F214" s="162">
        <v>18725</v>
      </c>
      <c r="G214" s="162">
        <v>18725</v>
      </c>
      <c r="H214" s="162">
        <v>0</v>
      </c>
      <c r="I214" s="162">
        <v>0</v>
      </c>
      <c r="J214" s="162">
        <v>0</v>
      </c>
      <c r="K214" s="128">
        <v>0</v>
      </c>
    </row>
    <row r="215" spans="1:11" s="114" customFormat="1" ht="27" customHeight="1">
      <c r="A215" s="153"/>
      <c r="B215" s="153">
        <v>42</v>
      </c>
      <c r="C215" s="118" t="s">
        <v>169</v>
      </c>
      <c r="D215" s="154"/>
      <c r="E215" s="162">
        <v>0</v>
      </c>
      <c r="F215" s="162">
        <v>18725</v>
      </c>
      <c r="G215" s="162">
        <v>18725</v>
      </c>
      <c r="H215" s="162">
        <v>0</v>
      </c>
      <c r="I215" s="162">
        <v>0</v>
      </c>
      <c r="J215" s="162">
        <v>0</v>
      </c>
      <c r="K215" s="128">
        <v>0</v>
      </c>
    </row>
    <row r="216" spans="1:11" s="114" customFormat="1" ht="27" customHeight="1">
      <c r="A216" s="153"/>
      <c r="B216" s="153">
        <v>422</v>
      </c>
      <c r="C216" s="118" t="s">
        <v>26</v>
      </c>
      <c r="D216" s="154"/>
      <c r="E216" s="162">
        <v>0</v>
      </c>
      <c r="F216" s="162">
        <v>18725</v>
      </c>
      <c r="G216" s="162">
        <v>18725</v>
      </c>
      <c r="H216" s="162">
        <v>0</v>
      </c>
      <c r="I216" s="162">
        <v>0</v>
      </c>
      <c r="J216" s="162">
        <v>0</v>
      </c>
      <c r="K216" s="128">
        <v>0</v>
      </c>
    </row>
    <row r="217" spans="1:11" s="114" customFormat="1" ht="27" customHeight="1">
      <c r="A217" s="153"/>
      <c r="B217" s="156">
        <v>4221</v>
      </c>
      <c r="C217" s="123" t="s">
        <v>28</v>
      </c>
      <c r="D217" s="154">
        <v>48006</v>
      </c>
      <c r="E217" s="155">
        <v>0</v>
      </c>
      <c r="F217" s="155">
        <v>18725</v>
      </c>
      <c r="G217" s="155">
        <v>18725</v>
      </c>
      <c r="H217" s="155">
        <v>0</v>
      </c>
      <c r="I217" s="155">
        <v>0</v>
      </c>
      <c r="J217" s="155">
        <v>0</v>
      </c>
      <c r="K217" s="128">
        <v>0</v>
      </c>
    </row>
    <row r="218" spans="1:11" s="114" customFormat="1" ht="27" customHeight="1">
      <c r="A218" s="153" t="s">
        <v>293</v>
      </c>
      <c r="B218" s="153" t="s">
        <v>4</v>
      </c>
      <c r="C218" s="118" t="s">
        <v>294</v>
      </c>
      <c r="D218" s="154"/>
      <c r="E218" s="155">
        <v>1500</v>
      </c>
      <c r="F218" s="155">
        <v>4500</v>
      </c>
      <c r="G218" s="155">
        <v>2500</v>
      </c>
      <c r="H218" s="155">
        <v>6000</v>
      </c>
      <c r="I218" s="155">
        <v>6000</v>
      </c>
      <c r="J218" s="155">
        <v>133.33</v>
      </c>
      <c r="K218" s="160">
        <v>240</v>
      </c>
    </row>
    <row r="219" spans="1:11" s="114" customFormat="1" ht="27" customHeight="1">
      <c r="A219" s="153"/>
      <c r="B219" s="153">
        <v>4</v>
      </c>
      <c r="C219" s="118" t="s">
        <v>170</v>
      </c>
      <c r="D219" s="154"/>
      <c r="E219" s="162">
        <v>1500</v>
      </c>
      <c r="F219" s="162">
        <v>2500</v>
      </c>
      <c r="G219" s="162">
        <v>2500</v>
      </c>
      <c r="H219" s="162">
        <v>6000</v>
      </c>
      <c r="I219" s="162">
        <v>6000</v>
      </c>
      <c r="J219" s="162">
        <v>240</v>
      </c>
      <c r="K219" s="160">
        <v>240</v>
      </c>
    </row>
    <row r="220" spans="1:11" s="114" customFormat="1" ht="27" customHeight="1">
      <c r="A220" s="153"/>
      <c r="B220" s="153">
        <v>42</v>
      </c>
      <c r="C220" s="118" t="s">
        <v>169</v>
      </c>
      <c r="D220" s="154"/>
      <c r="E220" s="162">
        <v>1500</v>
      </c>
      <c r="F220" s="162">
        <v>2500</v>
      </c>
      <c r="G220" s="162">
        <v>2500</v>
      </c>
      <c r="H220" s="162">
        <v>6000</v>
      </c>
      <c r="I220" s="162">
        <v>6000</v>
      </c>
      <c r="J220" s="162">
        <v>240</v>
      </c>
      <c r="K220" s="160">
        <v>240</v>
      </c>
    </row>
    <row r="221" spans="1:11" s="114" customFormat="1" ht="27" customHeight="1">
      <c r="A221" s="153"/>
      <c r="B221" s="153">
        <v>424</v>
      </c>
      <c r="C221" s="118" t="s">
        <v>269</v>
      </c>
      <c r="D221" s="154"/>
      <c r="E221" s="162">
        <v>1500</v>
      </c>
      <c r="F221" s="162">
        <v>2500</v>
      </c>
      <c r="G221" s="162">
        <v>2500</v>
      </c>
      <c r="H221" s="162">
        <v>6000</v>
      </c>
      <c r="I221" s="162">
        <v>6000</v>
      </c>
      <c r="J221" s="162">
        <v>240</v>
      </c>
      <c r="K221" s="160">
        <v>240</v>
      </c>
    </row>
    <row r="222" spans="1:11" s="114" customFormat="1" ht="27" customHeight="1">
      <c r="A222" s="153"/>
      <c r="B222" s="156">
        <v>4241</v>
      </c>
      <c r="C222" s="123" t="s">
        <v>62</v>
      </c>
      <c r="D222" s="154">
        <v>53082</v>
      </c>
      <c r="E222" s="155">
        <v>1500</v>
      </c>
      <c r="F222" s="155">
        <v>0</v>
      </c>
      <c r="G222" s="155">
        <v>0</v>
      </c>
      <c r="H222" s="155">
        <v>2000</v>
      </c>
      <c r="I222" s="155">
        <v>2000</v>
      </c>
      <c r="J222" s="155">
        <v>0</v>
      </c>
      <c r="K222" s="128">
        <v>0</v>
      </c>
    </row>
    <row r="223" spans="1:11" s="114" customFormat="1" ht="27" customHeight="1">
      <c r="A223" s="153"/>
      <c r="B223" s="156">
        <v>4241</v>
      </c>
      <c r="C223" s="123" t="s">
        <v>62</v>
      </c>
      <c r="D223" s="154">
        <v>11001</v>
      </c>
      <c r="E223" s="155"/>
      <c r="F223" s="155">
        <v>2500</v>
      </c>
      <c r="G223" s="155">
        <v>2500</v>
      </c>
      <c r="H223" s="155">
        <v>4000</v>
      </c>
      <c r="I223" s="155">
        <v>4000</v>
      </c>
      <c r="J223" s="155">
        <v>160</v>
      </c>
      <c r="K223" s="128">
        <v>160</v>
      </c>
    </row>
    <row r="224" spans="1:11" s="114" customFormat="1" ht="27" customHeight="1">
      <c r="A224" s="157">
        <v>9108</v>
      </c>
      <c r="B224" s="158" t="s">
        <v>3</v>
      </c>
      <c r="C224" s="157" t="s">
        <v>297</v>
      </c>
      <c r="D224" s="158"/>
      <c r="E224" s="159">
        <v>0</v>
      </c>
      <c r="F224" s="112">
        <v>22650</v>
      </c>
      <c r="G224" s="112">
        <v>16849.68</v>
      </c>
      <c r="H224" s="112">
        <v>27812.33</v>
      </c>
      <c r="I224" s="112">
        <v>27812.33</v>
      </c>
      <c r="J224" s="112">
        <v>122.79</v>
      </c>
      <c r="K224" s="160">
        <v>165.06</v>
      </c>
    </row>
    <row r="225" spans="1:11" ht="27" customHeight="1">
      <c r="A225" s="118" t="s">
        <v>296</v>
      </c>
      <c r="B225" s="119" t="s">
        <v>4</v>
      </c>
      <c r="C225" s="118" t="s">
        <v>295</v>
      </c>
      <c r="D225" s="120"/>
      <c r="E225" s="121">
        <v>0</v>
      </c>
      <c r="F225" s="159">
        <v>22650</v>
      </c>
      <c r="G225" s="159">
        <v>16849.68</v>
      </c>
      <c r="H225" s="159">
        <v>27812.33</v>
      </c>
      <c r="I225" s="159">
        <v>27812.33</v>
      </c>
      <c r="J225" s="159">
        <v>122.79</v>
      </c>
      <c r="K225" s="113">
        <v>165.06</v>
      </c>
    </row>
    <row r="226" spans="1:11" ht="27" customHeight="1">
      <c r="A226" s="119"/>
      <c r="B226" s="148">
        <v>3</v>
      </c>
      <c r="C226" s="118" t="s">
        <v>166</v>
      </c>
      <c r="D226" s="120"/>
      <c r="E226" s="121">
        <v>0</v>
      </c>
      <c r="F226" s="159">
        <v>22650</v>
      </c>
      <c r="G226" s="159">
        <v>16849.68</v>
      </c>
      <c r="H226" s="159">
        <v>27812.33</v>
      </c>
      <c r="I226" s="159">
        <v>27812.33</v>
      </c>
      <c r="J226" s="159">
        <v>122.79</v>
      </c>
      <c r="K226" s="113">
        <v>165.06</v>
      </c>
    </row>
    <row r="227" spans="1:11" ht="27" customHeight="1">
      <c r="A227" s="119"/>
      <c r="B227" s="119">
        <v>31</v>
      </c>
      <c r="C227" s="118" t="s">
        <v>242</v>
      </c>
      <c r="D227" s="120"/>
      <c r="E227" s="121">
        <f>E228</f>
        <v>0</v>
      </c>
      <c r="F227" s="121">
        <v>12769.95</v>
      </c>
      <c r="G227" s="121">
        <v>14217.68</v>
      </c>
      <c r="H227" s="121">
        <v>22172.33</v>
      </c>
      <c r="I227" s="121">
        <v>22172.33</v>
      </c>
      <c r="J227" s="121">
        <v>173.63</v>
      </c>
      <c r="K227" s="113">
        <v>155.95</v>
      </c>
    </row>
    <row r="228" spans="1:11" ht="27" customHeight="1">
      <c r="A228" s="119"/>
      <c r="B228" s="148">
        <v>311</v>
      </c>
      <c r="C228" s="118" t="s">
        <v>243</v>
      </c>
      <c r="D228" s="120"/>
      <c r="E228" s="121">
        <f>E229</f>
        <v>0</v>
      </c>
      <c r="F228" s="121">
        <v>10169.95</v>
      </c>
      <c r="G228" s="121">
        <v>10416.46</v>
      </c>
      <c r="H228" s="121">
        <v>19032.05</v>
      </c>
      <c r="I228" s="121">
        <v>19032.05</v>
      </c>
      <c r="J228" s="121">
        <v>187.14</v>
      </c>
      <c r="K228" s="113">
        <v>182.71</v>
      </c>
    </row>
    <row r="229" spans="1:11" ht="27" customHeight="1">
      <c r="A229" s="123"/>
      <c r="B229" s="147">
        <v>3111</v>
      </c>
      <c r="C229" s="123" t="s">
        <v>244</v>
      </c>
      <c r="D229" s="124">
        <v>11001</v>
      </c>
      <c r="E229" s="122">
        <v>0</v>
      </c>
      <c r="F229" s="125">
        <v>0</v>
      </c>
      <c r="G229" s="125">
        <v>5886.41</v>
      </c>
      <c r="H229" s="125">
        <v>0</v>
      </c>
      <c r="I229" s="125">
        <v>0</v>
      </c>
      <c r="J229" s="125">
        <v>0</v>
      </c>
      <c r="K229" s="128">
        <v>0</v>
      </c>
    </row>
    <row r="230" spans="1:11" ht="27" customHeight="1">
      <c r="A230" s="123"/>
      <c r="B230" s="147">
        <v>3111</v>
      </c>
      <c r="C230" s="123" t="s">
        <v>244</v>
      </c>
      <c r="D230" s="124">
        <v>51100</v>
      </c>
      <c r="E230" s="122">
        <v>0</v>
      </c>
      <c r="F230" s="125">
        <v>0</v>
      </c>
      <c r="G230" s="125">
        <v>4530.05</v>
      </c>
      <c r="H230" s="125">
        <v>19032.05</v>
      </c>
      <c r="I230" s="125">
        <v>19032.05</v>
      </c>
      <c r="J230" s="125">
        <v>0</v>
      </c>
      <c r="K230" s="128">
        <v>420.13</v>
      </c>
    </row>
    <row r="231" spans="1:11" ht="27" customHeight="1">
      <c r="A231" s="119"/>
      <c r="B231" s="148">
        <v>312</v>
      </c>
      <c r="C231" s="118" t="s">
        <v>247</v>
      </c>
      <c r="D231" s="120"/>
      <c r="E231" s="121">
        <v>0</v>
      </c>
      <c r="F231" s="127">
        <v>1000</v>
      </c>
      <c r="G231" s="127">
        <v>2000</v>
      </c>
      <c r="H231" s="127">
        <v>0</v>
      </c>
      <c r="I231" s="127">
        <v>0</v>
      </c>
      <c r="J231" s="127">
        <v>0</v>
      </c>
      <c r="K231" s="128">
        <v>0</v>
      </c>
    </row>
    <row r="232" spans="1:11" ht="27" customHeight="1">
      <c r="A232" s="119"/>
      <c r="B232" s="147">
        <v>3121</v>
      </c>
      <c r="C232" s="123" t="s">
        <v>247</v>
      </c>
      <c r="D232" s="124">
        <v>11001</v>
      </c>
      <c r="E232" s="122">
        <f>SUM(E234:E240)</f>
        <v>0</v>
      </c>
      <c r="F232" s="125">
        <v>0</v>
      </c>
      <c r="G232" s="125">
        <v>1500</v>
      </c>
      <c r="H232" s="125">
        <v>0</v>
      </c>
      <c r="I232" s="125">
        <v>0</v>
      </c>
      <c r="J232" s="125">
        <v>0</v>
      </c>
      <c r="K232" s="128">
        <v>0</v>
      </c>
    </row>
    <row r="233" spans="1:11" ht="27" customHeight="1">
      <c r="A233" s="119"/>
      <c r="B233" s="147">
        <v>3121</v>
      </c>
      <c r="C233" s="123" t="s">
        <v>247</v>
      </c>
      <c r="D233" s="124">
        <v>51100</v>
      </c>
      <c r="E233" s="122">
        <v>0</v>
      </c>
      <c r="F233" s="125">
        <v>0</v>
      </c>
      <c r="G233" s="125">
        <v>500</v>
      </c>
      <c r="H233" s="125">
        <v>0</v>
      </c>
      <c r="I233" s="125">
        <v>0</v>
      </c>
      <c r="J233" s="125">
        <v>0</v>
      </c>
      <c r="K233" s="128">
        <v>0</v>
      </c>
    </row>
    <row r="234" spans="1:11" ht="27" customHeight="1">
      <c r="A234" s="123"/>
      <c r="B234" s="148">
        <v>313</v>
      </c>
      <c r="C234" s="118" t="s">
        <v>248</v>
      </c>
      <c r="D234" s="124"/>
      <c r="E234" s="121">
        <v>0</v>
      </c>
      <c r="F234" s="127">
        <v>1600</v>
      </c>
      <c r="G234" s="127">
        <v>1801.22</v>
      </c>
      <c r="H234" s="127">
        <v>3140.28</v>
      </c>
      <c r="I234" s="127">
        <v>3140.28</v>
      </c>
      <c r="J234" s="127">
        <v>196.27</v>
      </c>
      <c r="K234" s="128">
        <v>174.34</v>
      </c>
    </row>
    <row r="235" spans="1:11" ht="27" customHeight="1">
      <c r="A235" s="123"/>
      <c r="B235" s="147">
        <v>3132</v>
      </c>
      <c r="C235" s="123" t="s">
        <v>249</v>
      </c>
      <c r="D235" s="124">
        <v>11001</v>
      </c>
      <c r="E235" s="122">
        <v>0</v>
      </c>
      <c r="F235" s="125">
        <v>0</v>
      </c>
      <c r="G235" s="125">
        <v>951.22</v>
      </c>
      <c r="H235" s="125">
        <v>0</v>
      </c>
      <c r="I235" s="125">
        <v>0</v>
      </c>
      <c r="J235" s="125">
        <v>0</v>
      </c>
      <c r="K235" s="128">
        <v>0</v>
      </c>
    </row>
    <row r="236" spans="1:11" ht="27" customHeight="1">
      <c r="A236" s="123"/>
      <c r="B236" s="147">
        <v>3132</v>
      </c>
      <c r="C236" s="123" t="s">
        <v>249</v>
      </c>
      <c r="D236" s="124">
        <v>51100</v>
      </c>
      <c r="E236" s="122">
        <v>0</v>
      </c>
      <c r="F236" s="125">
        <v>0</v>
      </c>
      <c r="G236" s="125">
        <v>850</v>
      </c>
      <c r="H236" s="125">
        <v>3140.28</v>
      </c>
      <c r="I236" s="125">
        <v>3140.28</v>
      </c>
      <c r="J236" s="125">
        <v>0</v>
      </c>
      <c r="K236" s="128">
        <v>369.44</v>
      </c>
    </row>
    <row r="237" spans="1:11" ht="27" customHeight="1">
      <c r="A237" s="123"/>
      <c r="B237" s="148">
        <v>32</v>
      </c>
      <c r="C237" s="118" t="s">
        <v>165</v>
      </c>
      <c r="D237" s="124"/>
      <c r="E237" s="121">
        <v>0</v>
      </c>
      <c r="F237" s="127">
        <v>2700</v>
      </c>
      <c r="G237" s="127">
        <v>2632</v>
      </c>
      <c r="H237" s="127">
        <v>5640</v>
      </c>
      <c r="I237" s="127">
        <v>5640</v>
      </c>
      <c r="J237" s="127">
        <v>208.89</v>
      </c>
      <c r="K237" s="128">
        <v>214.29</v>
      </c>
    </row>
    <row r="238" spans="1:11" ht="27" customHeight="1">
      <c r="A238" s="123"/>
      <c r="B238" s="148">
        <v>321</v>
      </c>
      <c r="C238" s="118" t="s">
        <v>8</v>
      </c>
      <c r="D238" s="124"/>
      <c r="E238" s="121">
        <v>0</v>
      </c>
      <c r="F238" s="127">
        <v>2700</v>
      </c>
      <c r="G238" s="127">
        <v>2632</v>
      </c>
      <c r="H238" s="127">
        <v>5640</v>
      </c>
      <c r="I238" s="127">
        <v>5640</v>
      </c>
      <c r="J238" s="127">
        <v>208.89</v>
      </c>
      <c r="K238" s="128">
        <v>214.29</v>
      </c>
    </row>
    <row r="239" spans="1:11" ht="27" customHeight="1">
      <c r="A239" s="123"/>
      <c r="B239" s="147">
        <v>3212</v>
      </c>
      <c r="C239" s="123" t="s">
        <v>250</v>
      </c>
      <c r="D239" s="124">
        <v>11001</v>
      </c>
      <c r="E239" s="122">
        <v>0</v>
      </c>
      <c r="F239" s="125">
        <v>0</v>
      </c>
      <c r="G239" s="125">
        <v>1332</v>
      </c>
      <c r="H239" s="125">
        <v>0</v>
      </c>
      <c r="I239" s="125">
        <v>0</v>
      </c>
      <c r="J239" s="125">
        <v>0</v>
      </c>
      <c r="K239" s="128">
        <v>0</v>
      </c>
    </row>
    <row r="240" spans="1:11" ht="27" customHeight="1">
      <c r="A240" s="123"/>
      <c r="B240" s="147">
        <v>3212</v>
      </c>
      <c r="C240" s="123" t="s">
        <v>250</v>
      </c>
      <c r="D240" s="124">
        <v>51100</v>
      </c>
      <c r="E240" s="122">
        <v>0</v>
      </c>
      <c r="F240" s="125">
        <v>0</v>
      </c>
      <c r="G240" s="125">
        <v>1300</v>
      </c>
      <c r="H240" s="125">
        <v>5640</v>
      </c>
      <c r="I240" s="125">
        <v>5640</v>
      </c>
      <c r="J240" s="125">
        <v>0</v>
      </c>
      <c r="K240" s="128">
        <v>433.85</v>
      </c>
    </row>
    <row r="241" spans="1:11" ht="27" customHeight="1">
      <c r="A241" s="157">
        <v>9211</v>
      </c>
      <c r="B241" s="158" t="s">
        <v>3</v>
      </c>
      <c r="C241" s="157" t="s">
        <v>339</v>
      </c>
      <c r="D241" s="158"/>
      <c r="E241" s="159"/>
      <c r="F241" s="112"/>
      <c r="G241" s="112"/>
      <c r="H241" s="112">
        <v>24986</v>
      </c>
      <c r="I241" s="112">
        <v>12332.17</v>
      </c>
      <c r="J241" s="112">
        <v>0</v>
      </c>
      <c r="K241" s="160">
        <v>0</v>
      </c>
    </row>
    <row r="242" spans="1:11" ht="27" customHeight="1">
      <c r="A242" s="118" t="s">
        <v>296</v>
      </c>
      <c r="B242" s="119" t="s">
        <v>4</v>
      </c>
      <c r="C242" s="118" t="s">
        <v>340</v>
      </c>
      <c r="D242" s="120"/>
      <c r="E242" s="121"/>
      <c r="F242" s="159"/>
      <c r="G242" s="159"/>
      <c r="H242" s="159">
        <v>24986</v>
      </c>
      <c r="I242" s="159">
        <v>12332.17</v>
      </c>
      <c r="J242" s="159">
        <v>0</v>
      </c>
      <c r="K242" s="113">
        <v>0</v>
      </c>
    </row>
    <row r="243" spans="1:11" ht="27" customHeight="1">
      <c r="A243" s="119"/>
      <c r="B243" s="148">
        <v>3</v>
      </c>
      <c r="C243" s="118" t="s">
        <v>166</v>
      </c>
      <c r="D243" s="120"/>
      <c r="E243" s="121"/>
      <c r="F243" s="159"/>
      <c r="G243" s="159"/>
      <c r="H243" s="159"/>
      <c r="I243" s="159"/>
      <c r="J243" s="159">
        <v>0</v>
      </c>
      <c r="K243" s="113">
        <v>0</v>
      </c>
    </row>
    <row r="244" spans="1:11" ht="27" customHeight="1">
      <c r="A244" s="119"/>
      <c r="B244" s="119">
        <v>31</v>
      </c>
      <c r="C244" s="118" t="s">
        <v>242</v>
      </c>
      <c r="D244" s="120"/>
      <c r="E244" s="121"/>
      <c r="F244" s="121"/>
      <c r="G244" s="121"/>
      <c r="H244" s="121"/>
      <c r="I244" s="121"/>
      <c r="J244" s="121">
        <v>0</v>
      </c>
      <c r="K244" s="113">
        <v>0</v>
      </c>
    </row>
    <row r="245" spans="1:11" ht="27" customHeight="1">
      <c r="A245" s="119"/>
      <c r="B245" s="148">
        <v>311</v>
      </c>
      <c r="C245" s="118" t="s">
        <v>243</v>
      </c>
      <c r="D245" s="120"/>
      <c r="E245" s="121"/>
      <c r="F245" s="121"/>
      <c r="G245" s="121"/>
      <c r="H245" s="121"/>
      <c r="I245" s="121"/>
      <c r="J245" s="121">
        <v>0</v>
      </c>
      <c r="K245" s="113">
        <v>0</v>
      </c>
    </row>
    <row r="246" spans="1:11" ht="27" customHeight="1">
      <c r="A246" s="123"/>
      <c r="B246" s="147">
        <v>3111</v>
      </c>
      <c r="C246" s="123" t="s">
        <v>244</v>
      </c>
      <c r="D246" s="124">
        <v>11001</v>
      </c>
      <c r="E246" s="122"/>
      <c r="F246" s="125"/>
      <c r="G246" s="125"/>
      <c r="H246" s="125">
        <v>11946.17</v>
      </c>
      <c r="I246" s="125">
        <v>4271.47</v>
      </c>
      <c r="J246" s="125">
        <v>0</v>
      </c>
      <c r="K246" s="128">
        <v>0</v>
      </c>
    </row>
    <row r="247" spans="1:11" ht="27" customHeight="1">
      <c r="A247" s="123"/>
      <c r="B247" s="147">
        <v>3111</v>
      </c>
      <c r="C247" s="123" t="s">
        <v>244</v>
      </c>
      <c r="D247" s="124">
        <v>51100</v>
      </c>
      <c r="E247" s="122"/>
      <c r="F247" s="125"/>
      <c r="G247" s="125"/>
      <c r="H247" s="125">
        <v>3357.85</v>
      </c>
      <c r="I247" s="125">
        <v>3357.85</v>
      </c>
      <c r="J247" s="125">
        <v>0</v>
      </c>
      <c r="K247" s="128">
        <v>0</v>
      </c>
    </row>
    <row r="248" spans="1:11" ht="27" customHeight="1">
      <c r="A248" s="119"/>
      <c r="B248" s="148">
        <v>312</v>
      </c>
      <c r="C248" s="118" t="s">
        <v>247</v>
      </c>
      <c r="D248" s="120"/>
      <c r="E248" s="121"/>
      <c r="F248" s="127"/>
      <c r="G248" s="127"/>
      <c r="H248" s="127"/>
      <c r="I248" s="127"/>
      <c r="J248" s="127">
        <v>0</v>
      </c>
      <c r="K248" s="128">
        <v>0</v>
      </c>
    </row>
    <row r="249" spans="1:11" ht="27" customHeight="1">
      <c r="A249" s="119"/>
      <c r="B249" s="147">
        <v>3121</v>
      </c>
      <c r="C249" s="123" t="s">
        <v>247</v>
      </c>
      <c r="D249" s="124">
        <v>11001</v>
      </c>
      <c r="E249" s="122"/>
      <c r="F249" s="125"/>
      <c r="G249" s="125"/>
      <c r="H249" s="125">
        <v>2679.24</v>
      </c>
      <c r="I249" s="125">
        <v>679.24</v>
      </c>
      <c r="J249" s="125">
        <v>0</v>
      </c>
      <c r="K249" s="128">
        <v>0</v>
      </c>
    </row>
    <row r="250" spans="1:11" ht="27" customHeight="1">
      <c r="A250" s="119"/>
      <c r="B250" s="147">
        <v>3121</v>
      </c>
      <c r="C250" s="123" t="s">
        <v>247</v>
      </c>
      <c r="D250" s="124">
        <v>51100</v>
      </c>
      <c r="E250" s="122"/>
      <c r="F250" s="125"/>
      <c r="G250" s="125"/>
      <c r="H250" s="125">
        <v>820.76</v>
      </c>
      <c r="I250" s="125">
        <v>820.76</v>
      </c>
      <c r="J250" s="125">
        <v>0</v>
      </c>
      <c r="K250" s="128">
        <v>0</v>
      </c>
    </row>
    <row r="251" spans="1:11" ht="27" customHeight="1">
      <c r="A251" s="123"/>
      <c r="B251" s="148">
        <v>313</v>
      </c>
      <c r="C251" s="118" t="s">
        <v>248</v>
      </c>
      <c r="D251" s="124"/>
      <c r="E251" s="121"/>
      <c r="F251" s="127"/>
      <c r="G251" s="127"/>
      <c r="H251" s="127"/>
      <c r="I251" s="127"/>
      <c r="J251" s="127">
        <v>0</v>
      </c>
      <c r="K251" s="128">
        <v>0</v>
      </c>
    </row>
    <row r="252" spans="1:11" ht="27" customHeight="1">
      <c r="A252" s="123"/>
      <c r="B252" s="147">
        <v>3132</v>
      </c>
      <c r="C252" s="123" t="s">
        <v>249</v>
      </c>
      <c r="D252" s="124">
        <v>11001</v>
      </c>
      <c r="E252" s="122"/>
      <c r="F252" s="125"/>
      <c r="G252" s="125"/>
      <c r="H252" s="125">
        <v>2269.96</v>
      </c>
      <c r="I252" s="125">
        <v>579.63</v>
      </c>
      <c r="J252" s="125">
        <v>0</v>
      </c>
      <c r="K252" s="128">
        <v>0</v>
      </c>
    </row>
    <row r="253" spans="1:11" ht="27" customHeight="1">
      <c r="A253" s="123"/>
      <c r="B253" s="147">
        <v>3132</v>
      </c>
      <c r="C253" s="123" t="s">
        <v>249</v>
      </c>
      <c r="D253" s="124">
        <v>51100</v>
      </c>
      <c r="E253" s="122"/>
      <c r="F253" s="125"/>
      <c r="G253" s="125"/>
      <c r="H253" s="125">
        <v>679.22</v>
      </c>
      <c r="I253" s="125">
        <v>679.24</v>
      </c>
      <c r="J253" s="125">
        <v>0</v>
      </c>
      <c r="K253" s="128">
        <v>0</v>
      </c>
    </row>
    <row r="254" spans="1:11" ht="27" customHeight="1">
      <c r="A254" s="123"/>
      <c r="B254" s="148">
        <v>32</v>
      </c>
      <c r="C254" s="118" t="s">
        <v>165</v>
      </c>
      <c r="D254" s="124"/>
      <c r="E254" s="121"/>
      <c r="F254" s="127"/>
      <c r="G254" s="127"/>
      <c r="H254" s="127"/>
      <c r="I254" s="127"/>
      <c r="J254" s="127">
        <v>0</v>
      </c>
      <c r="K254" s="128">
        <v>0</v>
      </c>
    </row>
    <row r="255" spans="1:11" ht="27" customHeight="1">
      <c r="A255" s="123"/>
      <c r="B255" s="148">
        <v>321</v>
      </c>
      <c r="C255" s="118" t="s">
        <v>8</v>
      </c>
      <c r="D255" s="124"/>
      <c r="E255" s="121"/>
      <c r="F255" s="127"/>
      <c r="G255" s="127"/>
      <c r="H255" s="127"/>
      <c r="I255" s="127"/>
      <c r="J255" s="127">
        <v>0</v>
      </c>
      <c r="K255" s="128">
        <v>0</v>
      </c>
    </row>
    <row r="256" spans="1:11" ht="27" customHeight="1">
      <c r="A256" s="123"/>
      <c r="B256" s="147">
        <v>3212</v>
      </c>
      <c r="C256" s="123" t="s">
        <v>250</v>
      </c>
      <c r="D256" s="124">
        <v>11001</v>
      </c>
      <c r="E256" s="122"/>
      <c r="F256" s="125"/>
      <c r="G256" s="125"/>
      <c r="H256" s="125">
        <v>2230.63</v>
      </c>
      <c r="I256" s="125">
        <v>941.81</v>
      </c>
      <c r="J256" s="125">
        <v>0</v>
      </c>
      <c r="K256" s="128">
        <v>0</v>
      </c>
    </row>
    <row r="257" spans="1:11" ht="27" customHeight="1">
      <c r="A257" s="123"/>
      <c r="B257" s="147">
        <v>3212</v>
      </c>
      <c r="C257" s="123" t="s">
        <v>250</v>
      </c>
      <c r="D257" s="124">
        <v>51100</v>
      </c>
      <c r="E257" s="122"/>
      <c r="F257" s="125"/>
      <c r="G257" s="125"/>
      <c r="H257" s="125">
        <v>1002.17</v>
      </c>
      <c r="I257" s="125">
        <v>1002.17</v>
      </c>
      <c r="J257" s="125">
        <v>0</v>
      </c>
      <c r="K257" s="128">
        <v>0</v>
      </c>
    </row>
  </sheetData>
  <sheetProtection/>
  <mergeCells count="3">
    <mergeCell ref="B3:C3"/>
    <mergeCell ref="B4:C4"/>
    <mergeCell ref="A2:K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77" r:id="rId1"/>
  <headerFooter alignWithMargins="0">
    <oddFooter>&amp;L&amp;C&amp;R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2023-03-29T07:20:54Z</dcterms:modified>
  <cp:category/>
  <cp:version/>
  <cp:contentType/>
  <cp:contentStatus/>
</cp:coreProperties>
</file>